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Z:\ARCHIVO PLANEACION\LEY TRANSPARENCIA\2022 PUBLICACIONES PAG. WEB\INDICADORES POR PROCESOS\"/>
    </mc:Choice>
  </mc:AlternateContent>
  <bookViews>
    <workbookView xWindow="0" yWindow="0" windowWidth="20490" windowHeight="6930"/>
  </bookViews>
  <sheets>
    <sheet name="ENERO" sheetId="1" r:id="rId1"/>
    <sheet name="Hoja1" sheetId="2" state="hidden" r:id="rId2"/>
  </sheets>
  <definedNames>
    <definedName name="_xlnm._FilterDatabase" localSheetId="0" hidden="1">ENERO!$A$1:$L$103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7" i="1" l="1"/>
  <c r="J77" i="1" s="1"/>
  <c r="I51" i="1"/>
  <c r="J51" i="1" s="1"/>
  <c r="I29" i="1"/>
  <c r="J29" i="1" s="1"/>
  <c r="I82" i="1"/>
  <c r="J82" i="1" s="1"/>
  <c r="I81" i="1"/>
  <c r="J81" i="1" s="1"/>
  <c r="I34" i="1"/>
  <c r="J34" i="1" s="1"/>
  <c r="I44" i="1"/>
  <c r="J44" i="1" s="1"/>
  <c r="I46" i="1"/>
  <c r="J46" i="1" s="1"/>
  <c r="I43" i="1"/>
  <c r="J43" i="1" s="1"/>
  <c r="I32" i="1"/>
  <c r="J32" i="1" s="1"/>
  <c r="I28" i="1"/>
  <c r="J28" i="1" s="1"/>
  <c r="I27" i="1"/>
  <c r="J27" i="1" s="1"/>
  <c r="I30" i="1"/>
  <c r="J30" i="1" s="1"/>
  <c r="I31" i="1"/>
  <c r="J31" i="1" s="1"/>
  <c r="I40" i="1"/>
  <c r="J40" i="1" s="1"/>
  <c r="I41" i="1"/>
  <c r="J41" i="1" s="1"/>
  <c r="I50" i="1"/>
  <c r="J50" i="1" s="1"/>
  <c r="I49" i="1"/>
  <c r="J49" i="1" s="1"/>
  <c r="I62" i="1"/>
  <c r="J62" i="1" s="1"/>
  <c r="I61" i="1"/>
  <c r="J61" i="1" s="1"/>
  <c r="I99" i="1"/>
  <c r="J99" i="1" s="1"/>
  <c r="I75" i="1"/>
  <c r="J75" i="1" s="1"/>
  <c r="I21" i="1"/>
  <c r="J21" i="1" s="1"/>
  <c r="I20" i="1"/>
  <c r="J20" i="1" s="1"/>
  <c r="I10" i="1"/>
  <c r="J10" i="1" l="1"/>
  <c r="C3" i="2" l="1"/>
  <c r="C4" i="2" l="1"/>
  <c r="B15" i="2" l="1"/>
  <c r="C12" i="2" s="1"/>
  <c r="C14" i="2" l="1"/>
  <c r="C13" i="2"/>
</calcChain>
</file>

<file path=xl/sharedStrings.xml><?xml version="1.0" encoding="utf-8"?>
<sst xmlns="http://schemas.openxmlformats.org/spreadsheetml/2006/main" count="579" uniqueCount="293">
  <si>
    <t>Proceso</t>
  </si>
  <si>
    <t>Nombre del Indicador</t>
  </si>
  <si>
    <t>Formula</t>
  </si>
  <si>
    <t>TIPO</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</si>
  <si>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</si>
  <si>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</si>
  <si>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</si>
  <si>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</si>
  <si>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</si>
  <si>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</si>
  <si>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</si>
  <si>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</si>
  <si>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</si>
  <si>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</si>
  <si>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</si>
  <si>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</si>
  <si>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</si>
  <si>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</si>
  <si>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</si>
  <si>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</si>
  <si>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</si>
  <si>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</si>
  <si>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</si>
  <si>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</si>
  <si>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</si>
  <si>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</si>
  <si>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</si>
  <si>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</si>
  <si>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</si>
  <si>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</si>
  <si>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</si>
  <si>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</si>
  <si>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</si>
  <si>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</si>
  <si>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</si>
  <si>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</si>
  <si>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</si>
  <si>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</si>
  <si>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</si>
  <si>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</si>
  <si>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</si>
  <si>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</si>
  <si>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</si>
  <si>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</si>
  <si>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</si>
  <si>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</si>
  <si>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</si>
  <si>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</si>
  <si>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</si>
  <si>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</si>
  <si>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</si>
  <si>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</si>
  <si>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</si>
  <si>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</si>
  <si>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</si>
  <si>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</si>
  <si>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</si>
  <si>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</si>
  <si>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</si>
  <si>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</si>
  <si>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</si>
  <si>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</si>
  <si>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</si>
  <si>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</si>
  <si>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</si>
  <si>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</si>
  <si>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</si>
  <si>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</si>
  <si>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</si>
  <si>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</si>
  <si>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</si>
  <si>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</si>
  <si>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</si>
  <si>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</si>
  <si>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</si>
  <si>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</si>
  <si>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</si>
  <si>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</si>
  <si>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</si>
  <si>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</si>
  <si>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</si>
  <si>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</si>
  <si>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</si>
  <si>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</si>
  <si>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</si>
  <si>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</si>
  <si>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</si>
  <si>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</si>
  <si>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</si>
  <si>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</si>
  <si>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</si>
  <si>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</si>
  <si>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</si>
  <si>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</si>
  <si>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</si>
  <si>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</si>
  <si>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</si>
  <si>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</si>
  <si>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</si>
  <si>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</si>
  <si>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</si>
  <si>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</si>
  <si>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</si>
  <si>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</si>
  <si>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</si>
  <si>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</si>
  <si>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</si>
  <si>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</si>
  <si>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</si>
  <si>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</si>
  <si>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</si>
  <si>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</si>
  <si>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</si>
  <si>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</si>
  <si>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</si>
  <si>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</si>
  <si>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</si>
  <si>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</si>
  <si>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</si>
  <si>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</si>
  <si>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</si>
  <si>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</si>
  <si>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</si>
  <si>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</si>
  <si>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</si>
  <si>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</si>
  <si>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</si>
  <si>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</si>
  <si>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</si>
  <si>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</si>
  <si>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</si>
  <si>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</si>
  <si>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</si>
  <si>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</si>
  <si>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</si>
  <si>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</si>
  <si>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</si>
  <si>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</si>
  <si>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</si>
  <si>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</si>
  <si>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</si>
  <si>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</si>
  <si>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</si>
  <si>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</si>
  <si>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</si>
  <si>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</si>
  <si>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</si>
  <si>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</si>
  <si>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</si>
  <si>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</si>
  <si>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</si>
  <si>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</si>
  <si>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</si>
  <si>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</si>
  <si>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</si>
  <si>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</si>
  <si>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</si>
  <si>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</si>
  <si>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</si>
  <si>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</si>
  <si>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</si>
  <si>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</si>
  <si>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</si>
  <si>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</si>
  <si>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</si>
  <si>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</si>
  <si>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</si>
  <si>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</si>
  <si>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</si>
  <si>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</si>
  <si>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</si>
  <si>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</si>
  <si>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</si>
  <si>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</si>
  <si>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</si>
  <si>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</si>
  <si>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</si>
  <si>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</si>
  <si>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</si>
  <si>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</si>
  <si>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</si>
  <si>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</si>
  <si>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</si>
  <si>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</si>
  <si>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</si>
  <si>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</si>
  <si>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</si>
  <si>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</si>
  <si>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</si>
  <si>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</si>
  <si>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</si>
  <si>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</si>
  <si>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</si>
  <si>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</si>
  <si>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</si>
  <si>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</si>
  <si>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</si>
  <si>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</si>
  <si>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</si>
  <si>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</si>
  <si>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</si>
  <si>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Pautas publicitarias en beneficio de un tercero</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</si>
  <si>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</si>
  <si>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</si>
  <si>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</si>
  <si>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</si>
  <si>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</si>
  <si>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</si>
  <si>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</si>
  <si>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</si>
  <si>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</si>
  <si>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</si>
  <si>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</si>
  <si>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</si>
  <si>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</si>
  <si>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</si>
  <si>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</si>
  <si>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 xml:space="preserve">(No. de cuentas individuales pagadas en un tiempo menor o igual a 9 días/Total de cuentas de pago individuales tramitadas)*100 </t>
  </si>
  <si>
    <t>Casos de manipulacion y/o adulteración</t>
  </si>
  <si>
    <t>Porcentaje de ejecución del plan anual de bienestar e incentivos*</t>
  </si>
  <si>
    <t>Porcentaje de ejecución del plan institucional de capacitación*</t>
  </si>
  <si>
    <t>TOTAL INDICADORES DEL MES</t>
  </si>
  <si>
    <t>Cumplimiento</t>
  </si>
  <si>
    <t>Incumplimiento</t>
  </si>
  <si>
    <t>No reportado</t>
  </si>
  <si>
    <t>Indicadores de Gestión</t>
  </si>
  <si>
    <t>Indicadores de riesgos de corrupción</t>
  </si>
  <si>
    <t>INDICADORES DE GESTIÓN</t>
  </si>
  <si>
    <t>Mensual (Vencido)</t>
  </si>
  <si>
    <t>FRECUENCIA</t>
  </si>
  <si>
    <t>Número de casos en que se utilizaron pautas publicitarias en beneficio de un tercero a través de central de medios</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</si>
  <si>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</si>
  <si>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</si>
  <si>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</si>
  <si>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</si>
  <si>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Número de casos de favorecimiento detectados a terceros </t>
  </si>
  <si>
    <t xml:space="preserve">	Semestral (Mes Vencido)</t>
  </si>
  <si>
    <t>Seguimiento a noticias publicadas acerca del IDRD, sus planes, programas y proyectos</t>
  </si>
  <si>
    <t>Para el periodo no se generaron indisponibilidades de los servicios de comunicaciones, ni se programaron ventanas de mantenimiento</t>
  </si>
  <si>
    <t>No se presentaron pagos autorizados sin asistir a jornadas. Se adjunta: correo de reporte y planilla de pagos del mes.</t>
  </si>
  <si>
    <t>Cubrimiento de actividades</t>
  </si>
  <si>
    <t>Número de cubrimientos de las actividades atendidas para el posicionamiento de la imagen y marca del IDRD / # Total de cubrimientos solicitados * 100</t>
  </si>
  <si>
    <t>Anual (marzo)</t>
  </si>
  <si>
    <t>Anual (mayo)</t>
  </si>
  <si>
    <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</si>
  <si>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</si>
  <si>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</si>
  <si>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</si>
  <si>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</si>
  <si>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</si>
  <si>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</si>
  <si>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Resultado indicadores DICIEMBRE 2021</t>
  </si>
  <si>
    <t>Durante el mes de Enero de 2022 No se presentó alteración, modificación, sustracción, ocultamiento o pérdida de la información de los procesos activos</t>
  </si>
  <si>
    <t>En el mes de enero de 2022, no se suscribieron contratos de las modalidades de licitación pública ni concursos de méritos.</t>
  </si>
  <si>
    <t>En el mes de enero de 2022, se solicitó la realización de 35 modificaciones contractuales (5  adiciones y prórrogas, 30 cesiones), las cuales se realizaron en su totalidad, dentro de los 10 días hábiles a partir de la radicación viable de la modificación.</t>
  </si>
  <si>
    <t>Para el periodo comprendido entre el 1 de enero de 2022 y el 25 de enero de 2022, se radicaron 7 solicitudes de revisión de actas de liquidación, lográndose la revisión en un tiempo inferior a 10 días hábiles la totalidad de las 7 actas recibidas.</t>
  </si>
  <si>
    <t>Para enero del año 2022 la Oficina de Asuntos Locales asistió a tres sesiones de las Juntas Administradoras Locales y respondió a los cuestionarios requeridos en las siguientes localidades: 1 sesión en  Puente Aranda,  1 sesión en Antonio Nariño y 1 sesión en Rafael Uribe Uribe, lo anterior se evidencia en el archivo adjunto</t>
  </si>
  <si>
    <t>ANÁLISIS:  
Se recupera la cantidad de publicaciones sin llegar al nivel promedio y se evidencia un subregistro de free press debido a que el monitoreo se sigue adelantando con herramientas gratuitas y no hay contrato con empresa especializada.  Los temas que se destacan:   Indígenas en el parque Nacional, Sendero Monserrate, Palacio del Colesterol, Ciclovía, deportistas bogotanos
Total de notas en el mes de enero 2022 ascendio a 97, de las cuales Neutras 90, equivalente al 92,7%; Negativas 5 publicaciones equivalentes al 5,1% y positivas 2 que equivalen al 2,0%.</t>
  </si>
  <si>
    <t>Anual 
( Septiembre)</t>
  </si>
  <si>
    <t>El porcentaje de cumplimiento para el mes de enero de 2022 de las actividades del SGSST fue del 100%, superando la meta establecida para este indicador</t>
  </si>
  <si>
    <t>La tasa de accidentalidad para el mes de Enero  de 2022 corresponde al 0,9% de los servidores públicos activos de la entidad.</t>
  </si>
  <si>
    <t>Para este periodo se generó indisponibilidad del sistema de informacion isolucion por fallos en la conexión de la aplicación con la base de datos por un tiempo aproximado de 9,5 horas, en tiempos que no afectaron la operación normal de la entidad</t>
  </si>
  <si>
    <t>Para el periodo se generaron 2049 solicitudes registradas en la mesa de servicios tecnológicos del área de sistemas , de las cuales el 2048 fueron atendidas dentro de los ANS establecidos  para cada una de las categorías cumpliendo con la meta establecida para el indicador</t>
  </si>
  <si>
    <t>De acuerdo con los parámetros establecidos, con corte al 31 de enero del 2022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t>
  </si>
  <si>
    <t>Para este mes se desarrollaron las actividades de calibración técnica de los equipos Data Logger por parte del contratista adjudicatario del PROCESO DE SELECCIÓN DE MINIMA CUANTIA No. IDRD-SAF-IP-094-2021. En el marco de este servicio se prestó el acompañamianto y asistencia técnica requeridos y se definieron los parámetros de calibración de Humedad Relativa y temperatura,  según requisitos normativos vigentes. Los equipos ya se recibieron por parte del IDRD y fueron instalados en 11 áreas de archivos de Gestión del IDRD para continuar con la programacion del Programa de Monitoreo 2022.</t>
  </si>
  <si>
    <t>Con corte al 31 de enero de 2022 el indicador de transferencia primaria presenta un acumulado de 1 transferencia documental primaria, que representa el 2.70% de la Meta (37 programadas para 2022), con un volumen de 150 cajas X200 recibidas equivalentes a 37,50 metros lineales (ver cuadro resumen anexo al indicador). este indicador es acumulativo por lo que no afecta el proceso. Cada transferencia cuenta con su respectiva acta suscrita y firmada por las partes y su respectivo inventario documental en FUID en medio físico y magnético avalado por el Archivo Central, los inventarios físicos se encuentran ubicados en la respectiva serie documental con el inventario digital en CD, Además el magnético del inventario está en la carpeta compartida del área de archivo denominada Naus</t>
  </si>
  <si>
    <t>En el mes de enero de 2022 se pagó la totalidad de las planillas de cuentas colectivas radicadas por los contratistas vinculados a la entidad, en el tiempo establecido de 10 días, dando cumplimiento a la meta.</t>
  </si>
  <si>
    <t xml:space="preserve">En el mes de enero de 2022 se pagó la totalidad de las cuentas individuales en un tiempo menor o igual a 9 días, con relación a la fecha de radicación en Central de Cuentas, cumpliendo con la meta establecida. </t>
  </si>
  <si>
    <t>La ejecucción del rubro de gastos de funcionamiento al cierre del primer mes del 2022 alcanzó el 14,09%.
Los niveles de ejecución a la fecha de la medición se encuentran en un rango aceptable toda vez que los resultados obtenidos en gastos de personal y adquisición de bienes y servicios contribuyen para alcanzar la meta propuesta.</t>
  </si>
  <si>
    <t>La ejecución presupuestal de los gastos de inversión al cierre de la vigencia alcanzó, el 10,36% que al compararse con lo programado para el mismo periodo la Entidad cumplió.
De otra parte, los giros acumulados alcanzaron el 0,27% respecto a los compromisos acumulados a la misma fecha.</t>
  </si>
  <si>
    <t xml:space="preserve"> En el trimestre octubre - diciembre  se conciliaron el 100% de los procesos  Aplicativo SIPROJ vs Contabilidad</t>
  </si>
  <si>
    <t>En el mes de enero 2022 no se recibieron quejas por cobro del trámite. Se adjuntan Correos de reporte. El enlace del trámite virtual es: https://sim.idrd.gov.co/pasaporte-vital-en-linea/es/</t>
  </si>
  <si>
    <t>Porcentaje de personas que cumplen las recomendaciones de 150 minutos de actividad física de intensidad moderada o 75 minutos de actividad física vigorosa y que participan en los programas de la Subdirección Técnica de Recreación y Deportes.</t>
  </si>
  <si>
    <t>Número de personas que cumplen las recomendaciones para la práctica de la Actividad física de 150 minutos de actividad física de intensidad moderada o 75 minutos de actividad física vigorosa y participan en los programas de la Subdirección Técnica de Recreación y Deportes / Número total de personas que participan en los programas de la Subdirección.</t>
  </si>
  <si>
    <t>NOVIEMBRE-2021:Requerimientos contestados en términos 377. Comunicaciones entre entidades 410. Fuera de términos 56 y sin respuesta 25 pqrds. Corte feb 15-2022.</t>
  </si>
  <si>
    <t>Noviembre-2021: Trescientas sesenta y cuatro pqrds sin observaciones, de  cuatrocientos cincuenta y cuatro requerimientos evaluados. Fecha de corte 15/02/2022.</t>
  </si>
  <si>
    <t>Enero-2022: De las 806 atenciones realizadas a los ciudadanos en los SuperCADE en el mes de enero, 805 están calificadas como "excelente" y 1 como "buena".</t>
  </si>
  <si>
    <t>En el periodo del mes de enero 2022, no se recibieron solicitudes de aprobación de actividades no previstas, por lo tanto no fue necesario realizar mesas de trabajo de revisión, sobre este aspecto, en tal sentido se mantiene controlado este proceso.</t>
  </si>
  <si>
    <t>En el mes de enero 2022 se presentó el 100% de los informes financieros dentro de los términos legales vigentes a los entes de vigilancia y control. 1. Cuenta mensual Contraloría</t>
  </si>
  <si>
    <t>Porcentaje de avance en la ejecución de obras para ampliación y/o mejoramiento de infraestructura física recreativa y deportiva</t>
  </si>
  <si>
    <t>Para el mes de enero se obtuvo un resultado de avance del 99%, debido a la gestión que se ha realizado por parte del equipo de apoyo a la Supervisión, se realiza seguimiento al cumplimiento en la programación de obra y al cumplimiento en los componentes.</t>
  </si>
  <si>
    <t>Porcentaje de avance en la ejecución de proyectos de estudios y/o diseños para la ampliacion y/o mejora de infraestructura recreativa y deportiva</t>
  </si>
  <si>
    <t>En el mes de Enero, se evidencia que el avance en ejecución corresponde al 99.71%, en razón a 10 contratos en ejecución de los cuales 3 se encuentran suspendidos y 1 en proceso de liquidación.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</si>
  <si>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</si>
  <si>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</si>
  <si>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</si>
  <si>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</si>
  <si>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El mes de enero inicio con un total de 57 hallazgos abiertos en el aplicativo ISOLUCION. Como parte del resultado de seguimiento de la OCI, a la ejecución en el mes de enero, se observo lo siguiente: 1- Se reporto PMI nuevos a 13 hallazgos, quedando pendiente 4. 2- Se logro el cierre de 6 hallazgos. 2- Se realizó seguimiento a 80 acciones. * De las 80 acciones, se realizó el cierre efectivo de 9 acciones, que conllevaron al cierre de 6 hallazgos. Una vez se realizó el seguimiento el estado de los planes de mejoramiento fue:
1- 51 hallazgo abiertos; (4) sin plan de mejoramiento. 
2- 2 hallazgos con acciones Ineficaz. 
3- 71 acciones abiertas; (10) con fechas de compromiso vencidas y (61) con fechas vigentes.</t>
  </si>
  <si>
    <t>N.R</t>
  </si>
  <si>
    <t>La ejecución del PAC consolidado (vigencia, Reservas y Pasivos) para el mes de enero 2022, asciende a un 33.06% sobre los recursos programados. La Subdirección Técnica de Construcciones logro el 100%, seguido de la Subdirección Técnica de Recreación y Deporte ejecutando el 99.78% de ejecución vs lo programado de PAC. El PAC de la vigencia del período en medición ascendió al 25.18% de ejecución, mientras que el PAC de Reservas fue del 99.77% y para el periodo no se presento ni programación ni pagos de Pasivos Exigibles.</t>
  </si>
  <si>
    <t>Se viene recaudando lo concerniente a los prestamos de los parques y escenarios administrados por el IDRD.</t>
  </si>
  <si>
    <t>Bimensual</t>
  </si>
  <si>
    <t>% Cumplimiento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</si>
</sst>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_(* \(#,##0\);_(* &quot;-&quot;??_);_(@_)"/>
    <numFmt numFmtId="166" formatCode="#,##0_ ;\-#,##0\ "/>
    <numFmt numFmtId="167"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sz val="11"/>
      <color rgb="FFFF0000"/>
      <name val="Calibri"/>
      <family val="2"/>
      <scheme val="minor"/>
    </font>
    <font>
      <sz val="12"/>
      <color theme="1"/>
      <name val="Arial"/>
      <family val="2"/>
    </font>
    <font>
      <strike/>
      <sz val="12"/>
      <color theme="1"/>
      <name val="Arial"/>
      <family val="2"/>
    </font>
  </fonts>
  <fills count="3">
    <fill>
      <patternFill patternType="none"/>
    </fill>
    <fill>
      <patternFill patternType="gray125"/>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7">
    <xf numFmtId="0" fontId="0" fillId="0" borderId="0" xfId="0"/>
    <xf numFmtId="10" fontId="0" fillId="0" borderId="1" xfId="2" applyNumberFormat="1" applyFont="1" applyFill="1" applyBorder="1" applyAlignment="1">
      <alignment horizontal="center" vertical="center" wrapText="1"/>
    </xf>
    <xf numFmtId="9" fontId="0" fillId="0" borderId="1" xfId="2" applyFont="1"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2" fillId="0" borderId="0" xfId="0" applyFont="1" applyFill="1"/>
    <xf numFmtId="0" fontId="2" fillId="0" borderId="0" xfId="0" applyFont="1" applyFill="1" applyAlignment="1">
      <alignment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0" fontId="3" fillId="0" borderId="1" xfId="0" applyFont="1" applyFill="1" applyBorder="1" applyAlignment="1">
      <alignment horizontal="center" vertical="center"/>
    </xf>
    <xf numFmtId="0" fontId="0" fillId="0" borderId="0" xfId="0" applyFill="1" applyAlignment="1">
      <alignment horizontal="justify" vertical="center"/>
    </xf>
    <xf numFmtId="167"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10" fontId="0" fillId="0" borderId="1" xfId="2" applyNumberFormat="1" applyFont="1" applyFill="1" applyBorder="1" applyAlignment="1">
      <alignment horizontal="center" vertical="center"/>
    </xf>
    <xf numFmtId="0" fontId="0" fillId="0" borderId="1" xfId="0" applyFill="1" applyBorder="1" applyAlignment="1">
      <alignment horizontal="justify" vertical="center"/>
    </xf>
    <xf numFmtId="9"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9" fontId="0" fillId="0" borderId="1" xfId="2"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wrapText="1"/>
    </xf>
    <xf numFmtId="0" fontId="10" fillId="0" borderId="0" xfId="0" applyFont="1" applyFill="1"/>
    <xf numFmtId="9" fontId="0" fillId="0" borderId="1" xfId="2" applyNumberFormat="1" applyFont="1" applyFill="1" applyBorder="1" applyAlignment="1">
      <alignment horizontal="center" vertical="center"/>
    </xf>
    <xf numFmtId="43" fontId="0" fillId="0" borderId="1" xfId="1" applyFont="1" applyFill="1" applyBorder="1" applyAlignment="1">
      <alignment horizontal="center" vertical="center"/>
    </xf>
    <xf numFmtId="0" fontId="0" fillId="0" borderId="7" xfId="0" applyFill="1" applyBorder="1" applyAlignment="1">
      <alignment horizontal="center" vertical="center" wrapText="1"/>
    </xf>
    <xf numFmtId="3" fontId="0" fillId="0" borderId="1" xfId="0" applyNumberFormat="1" applyFill="1" applyBorder="1" applyAlignment="1">
      <alignment horizontal="center" vertical="center" wrapText="1"/>
    </xf>
    <xf numFmtId="0" fontId="8" fillId="0" borderId="1" xfId="3" applyFont="1" applyFill="1" applyBorder="1" applyAlignment="1">
      <alignment horizontal="justify" vertical="center" wrapText="1"/>
    </xf>
    <xf numFmtId="0" fontId="0" fillId="0" borderId="7" xfId="0" applyFill="1" applyBorder="1" applyAlignment="1">
      <alignment horizontal="center" vertical="center"/>
    </xf>
    <xf numFmtId="0" fontId="0" fillId="0" borderId="1" xfId="2" applyNumberFormat="1" applyFont="1" applyFill="1" applyBorder="1" applyAlignment="1">
      <alignment horizontal="center" vertical="center"/>
    </xf>
    <xf numFmtId="0" fontId="11" fillId="0" borderId="0" xfId="0" applyFont="1"/>
    <xf numFmtId="0" fontId="2" fillId="0" borderId="0" xfId="0" applyFont="1"/>
    <xf numFmtId="3" fontId="0" fillId="0" borderId="1"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0" fontId="0" fillId="0" borderId="0" xfId="0" applyFill="1" applyAlignment="1">
      <alignment horizontal="center" vertical="center"/>
    </xf>
    <xf numFmtId="9" fontId="0" fillId="0" borderId="1" xfId="1" applyNumberFormat="1" applyFont="1" applyFill="1" applyBorder="1" applyAlignment="1">
      <alignment horizontal="center" vertical="center"/>
    </xf>
    <xf numFmtId="0" fontId="0" fillId="0" borderId="1" xfId="0"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67" fontId="0" fillId="0" borderId="1" xfId="1" applyNumberFormat="1" applyFont="1" applyFill="1" applyBorder="1" applyAlignment="1">
      <alignment horizontal="right" vertical="center"/>
    </xf>
    <xf numFmtId="167" fontId="0" fillId="0" borderId="1" xfId="1"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wrapText="1"/>
    </xf>
    <xf numFmtId="165" fontId="0" fillId="0" borderId="1" xfId="1" applyNumberFormat="1"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 DICIEMBRE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71</c:v>
                </c:pt>
                <c:pt idx="1">
                  <c:v>25</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DICIEMBRE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74</c:v>
                </c:pt>
                <c:pt idx="1">
                  <c:v>10</c:v>
                </c:pt>
                <c:pt idx="2">
                  <c:v>12</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3"/>
  <sheetViews>
    <sheetView tabSelected="1" zoomScale="90" zoomScaleNormal="90" zoomScaleSheetLayoutView="50" workbookViewId="0">
      <selection activeCell="L85" sqref="L85"/>
    </sheetView>
  </sheetViews>
  <sheetFormatPr baseColWidth="10" defaultRowHeight="15" x14ac:dyDescent="0.25"/>
  <cols>
    <col min="1" max="1" width="22" style="15" customWidth="1"/>
    <col min="2" max="2" width="39.140625" style="6" customWidth="1"/>
    <col min="3" max="3" width="56.7109375" style="6" customWidth="1"/>
    <col min="4" max="4" width="13.28515625" style="6" customWidth="1"/>
    <col min="5" max="5" width="15" style="6" customWidth="1"/>
    <col min="6" max="6" width="11.42578125" style="6"/>
    <col min="7" max="7" width="19.7109375" style="6" customWidth="1"/>
    <col min="8" max="8" width="19.85546875" style="6" customWidth="1"/>
    <col min="9" max="9" width="22.7109375" style="6" customWidth="1"/>
    <col min="10" max="10" width="16.28515625" style="6" customWidth="1"/>
    <col min="11" max="11" width="69.28515625" style="6" customWidth="1"/>
    <col min="12" max="12" width="13.5703125" style="9" customWidth="1"/>
    <col min="13" max="16384" width="11.42578125" style="6"/>
  </cols>
  <sheetData>
    <row r="1" spans="1:12" ht="44.25" customHeight="1" x14ac:dyDescent="0.25">
      <c r="A1" s="53" t="s">
        <v>0</v>
      </c>
      <c r="B1" s="54" t="s">
        <v>1</v>
      </c>
      <c r="C1" s="54" t="s">
        <v>2</v>
      </c>
      <c r="D1" s="55" t="s">
        <v>3</v>
      </c>
      <c r="E1" s="54" t="s">
        <v>229</v>
      </c>
      <c r="F1" s="54" t="s">
        <v>4</v>
      </c>
      <c r="G1" s="48" t="s">
        <v>5</v>
      </c>
      <c r="H1" s="49"/>
      <c r="I1" s="50"/>
      <c r="J1" s="51" t="s">
        <v>292</v>
      </c>
      <c r="K1" s="52" t="s">
        <v>6</v>
      </c>
    </row>
    <row r="2" spans="1:12" ht="30.75" hidden="1" customHeight="1" x14ac:dyDescent="0.25">
      <c r="A2" s="53"/>
      <c r="B2" s="54"/>
      <c r="C2" s="54"/>
      <c r="D2" s="56"/>
      <c r="E2" s="54"/>
      <c r="F2" s="54"/>
      <c r="G2" s="14" t="s">
        <v>7</v>
      </c>
      <c r="H2" s="14" t="s">
        <v>8</v>
      </c>
      <c r="I2" s="14" t="s">
        <v>5</v>
      </c>
      <c r="J2" s="51"/>
      <c r="K2" s="52"/>
    </row>
    <row r="3" spans="1:12" ht="63" hidden="1" customHeight="1" x14ac:dyDescent="0.25">
      <c r="A3" s="19" t="s">
        <v>9</v>
      </c>
      <c r="B3" s="3" t="s">
        <v>10</v>
      </c>
      <c r="C3" s="23" t="s">
        <v>11</v>
      </c>
      <c r="D3" s="7" t="s">
        <v>12</v>
      </c>
      <c r="E3" s="7" t="s">
        <v>13</v>
      </c>
      <c r="F3" s="5">
        <v>1</v>
      </c>
      <c r="G3" s="7"/>
      <c r="H3" s="7"/>
      <c r="I3" s="2"/>
      <c r="J3" s="25"/>
      <c r="K3" s="3"/>
      <c r="L3" s="6"/>
    </row>
    <row r="4" spans="1:12" ht="81" hidden="1" customHeight="1" x14ac:dyDescent="0.25">
      <c r="A4" s="19" t="s">
        <v>14</v>
      </c>
      <c r="B4" s="3" t="s">
        <v>15</v>
      </c>
      <c r="C4" s="3" t="s">
        <v>16</v>
      </c>
      <c r="D4" s="7" t="s">
        <v>17</v>
      </c>
      <c r="E4" s="7" t="s">
        <v>18</v>
      </c>
      <c r="F4" s="5">
        <v>0.6</v>
      </c>
      <c r="G4" s="7"/>
      <c r="H4" s="7"/>
      <c r="I4" s="24"/>
      <c r="J4" s="25"/>
      <c r="K4" s="3"/>
      <c r="L4" s="26"/>
    </row>
    <row r="5" spans="1:12" ht="61.5" hidden="1" customHeight="1" x14ac:dyDescent="0.25">
      <c r="A5" s="19" t="s">
        <v>14</v>
      </c>
      <c r="B5" s="3" t="s">
        <v>19</v>
      </c>
      <c r="C5" s="3" t="s">
        <v>20</v>
      </c>
      <c r="D5" s="7" t="s">
        <v>17</v>
      </c>
      <c r="E5" s="7" t="s">
        <v>13</v>
      </c>
      <c r="F5" s="5">
        <v>1</v>
      </c>
      <c r="G5" s="7"/>
      <c r="H5" s="7"/>
      <c r="I5" s="2"/>
      <c r="J5" s="25"/>
      <c r="K5" s="3"/>
      <c r="L5" s="26"/>
    </row>
    <row r="6" spans="1:12" ht="47.25" hidden="1" customHeight="1" x14ac:dyDescent="0.25">
      <c r="A6" s="19" t="s">
        <v>14</v>
      </c>
      <c r="B6" s="3" t="s">
        <v>21</v>
      </c>
      <c r="C6" s="3" t="s">
        <v>22</v>
      </c>
      <c r="D6" s="7" t="s">
        <v>12</v>
      </c>
      <c r="E6" s="7" t="s">
        <v>13</v>
      </c>
      <c r="F6" s="5">
        <v>1</v>
      </c>
      <c r="G6" s="7"/>
      <c r="H6" s="7"/>
      <c r="I6" s="2"/>
      <c r="J6" s="25"/>
      <c r="K6" s="3"/>
      <c r="L6" s="26"/>
    </row>
    <row r="7" spans="1:12" ht="75" customHeight="1" x14ac:dyDescent="0.25">
      <c r="A7" s="19" t="s">
        <v>14</v>
      </c>
      <c r="B7" s="3" t="s">
        <v>23</v>
      </c>
      <c r="C7" s="3" t="s">
        <v>24</v>
      </c>
      <c r="D7" s="19" t="s">
        <v>25</v>
      </c>
      <c r="E7" s="7" t="s">
        <v>26</v>
      </c>
      <c r="F7" s="21">
        <v>0</v>
      </c>
      <c r="G7" s="7">
        <v>0</v>
      </c>
      <c r="H7" s="7">
        <v>0</v>
      </c>
      <c r="I7" s="4">
        <v>0</v>
      </c>
      <c r="J7" s="2">
        <v>1</v>
      </c>
      <c r="K7" s="3" t="s">
        <v>252</v>
      </c>
      <c r="L7" s="8"/>
    </row>
    <row r="8" spans="1:12" ht="144" hidden="1" customHeight="1" x14ac:dyDescent="0.25">
      <c r="A8" s="3" t="s">
        <v>27</v>
      </c>
      <c r="B8" s="3" t="s">
        <v>28</v>
      </c>
      <c r="C8" s="23" t="s">
        <v>29</v>
      </c>
      <c r="D8" s="4" t="s">
        <v>12</v>
      </c>
      <c r="E8" s="4" t="s">
        <v>13</v>
      </c>
      <c r="F8" s="5">
        <v>1</v>
      </c>
      <c r="G8" s="7"/>
      <c r="H8" s="7"/>
      <c r="I8" s="2"/>
      <c r="J8" s="1"/>
      <c r="K8" s="3"/>
      <c r="L8" s="6"/>
    </row>
    <row r="9" spans="1:12" ht="255" hidden="1" customHeight="1" x14ac:dyDescent="0.25">
      <c r="A9" s="3" t="s">
        <v>27</v>
      </c>
      <c r="B9" s="3" t="s">
        <v>30</v>
      </c>
      <c r="C9" s="3" t="s">
        <v>31</v>
      </c>
      <c r="D9" s="4" t="s">
        <v>17</v>
      </c>
      <c r="E9" s="4" t="s">
        <v>13</v>
      </c>
      <c r="F9" s="5">
        <v>0.9</v>
      </c>
      <c r="G9" s="7"/>
      <c r="H9" s="7"/>
      <c r="I9" s="2"/>
      <c r="J9" s="1"/>
      <c r="K9" s="3"/>
      <c r="L9" s="8"/>
    </row>
    <row r="10" spans="1:12" ht="179.25" customHeight="1" x14ac:dyDescent="0.25">
      <c r="A10" s="3" t="s">
        <v>27</v>
      </c>
      <c r="B10" s="3" t="s">
        <v>32</v>
      </c>
      <c r="C10" s="3" t="s">
        <v>33</v>
      </c>
      <c r="D10" s="4" t="s">
        <v>17</v>
      </c>
      <c r="E10" s="4" t="s">
        <v>26</v>
      </c>
      <c r="F10" s="5">
        <v>1</v>
      </c>
      <c r="G10" s="7">
        <v>80</v>
      </c>
      <c r="H10" s="7">
        <v>80</v>
      </c>
      <c r="I10" s="2">
        <f>G10/H10</f>
        <v>1</v>
      </c>
      <c r="J10" s="1">
        <f>I10/F10</f>
        <v>1</v>
      </c>
      <c r="K10" s="3" t="s">
        <v>287</v>
      </c>
      <c r="L10" s="6"/>
    </row>
    <row r="11" spans="1:12" ht="74.25" hidden="1" customHeight="1" x14ac:dyDescent="0.25">
      <c r="A11" s="3" t="s">
        <v>27</v>
      </c>
      <c r="B11" s="3" t="s">
        <v>34</v>
      </c>
      <c r="C11" s="3" t="s">
        <v>35</v>
      </c>
      <c r="D11" s="4" t="s">
        <v>25</v>
      </c>
      <c r="E11" s="4" t="s">
        <v>36</v>
      </c>
      <c r="F11" s="5">
        <v>1</v>
      </c>
      <c r="G11" s="7"/>
      <c r="H11" s="7"/>
      <c r="I11" s="2"/>
      <c r="J11" s="1"/>
      <c r="K11" s="3"/>
      <c r="L11" s="6"/>
    </row>
    <row r="12" spans="1:12" ht="70.5" hidden="1" customHeight="1" x14ac:dyDescent="0.25">
      <c r="A12" s="3" t="s">
        <v>27</v>
      </c>
      <c r="B12" s="3" t="s">
        <v>37</v>
      </c>
      <c r="C12" s="3" t="s">
        <v>38</v>
      </c>
      <c r="D12" s="4" t="s">
        <v>25</v>
      </c>
      <c r="E12" s="4" t="s">
        <v>18</v>
      </c>
      <c r="F12" s="36">
        <v>0</v>
      </c>
      <c r="G12" s="7"/>
      <c r="H12" s="7"/>
      <c r="I12" s="37"/>
      <c r="J12" s="25"/>
      <c r="K12" s="3"/>
      <c r="L12" s="6"/>
    </row>
    <row r="13" spans="1:12" ht="101.25" hidden="1" customHeight="1" x14ac:dyDescent="0.25">
      <c r="A13" s="3" t="s">
        <v>39</v>
      </c>
      <c r="B13" s="3" t="s">
        <v>272</v>
      </c>
      <c r="C13" s="3" t="s">
        <v>273</v>
      </c>
      <c r="D13" s="4" t="s">
        <v>40</v>
      </c>
      <c r="E13" s="4" t="s">
        <v>242</v>
      </c>
      <c r="F13" s="5">
        <v>1</v>
      </c>
      <c r="G13" s="7"/>
      <c r="H13" s="7"/>
      <c r="I13" s="2"/>
      <c r="J13" s="1"/>
      <c r="K13" s="3"/>
      <c r="L13" s="6"/>
    </row>
    <row r="14" spans="1:12" ht="163.5" hidden="1" customHeight="1" x14ac:dyDescent="0.25">
      <c r="A14" s="3" t="s">
        <v>39</v>
      </c>
      <c r="B14" s="3" t="s">
        <v>48</v>
      </c>
      <c r="C14" s="3" t="s">
        <v>46</v>
      </c>
      <c r="D14" s="4" t="s">
        <v>47</v>
      </c>
      <c r="E14" s="4" t="s">
        <v>18</v>
      </c>
      <c r="F14" s="5">
        <v>0</v>
      </c>
      <c r="G14" s="7"/>
      <c r="H14" s="7"/>
      <c r="I14" s="2"/>
      <c r="J14" s="33"/>
      <c r="K14" s="3"/>
      <c r="L14" s="6"/>
    </row>
    <row r="15" spans="1:12" ht="147.75" hidden="1" customHeight="1" x14ac:dyDescent="0.25">
      <c r="A15" s="3" t="s">
        <v>41</v>
      </c>
      <c r="B15" s="3" t="s">
        <v>42</v>
      </c>
      <c r="C15" s="3" t="s">
        <v>43</v>
      </c>
      <c r="D15" s="4" t="s">
        <v>40</v>
      </c>
      <c r="E15" s="4" t="s">
        <v>44</v>
      </c>
      <c r="F15" s="5">
        <v>0.95</v>
      </c>
      <c r="G15" s="7"/>
      <c r="H15" s="7"/>
      <c r="I15" s="2"/>
      <c r="J15" s="1"/>
      <c r="K15" s="3"/>
      <c r="L15" s="6"/>
    </row>
    <row r="16" spans="1:12" ht="241.5" hidden="1" customHeight="1" x14ac:dyDescent="0.25">
      <c r="A16" s="3" t="s">
        <v>41</v>
      </c>
      <c r="B16" s="3" t="s">
        <v>45</v>
      </c>
      <c r="C16" s="3" t="s">
        <v>46</v>
      </c>
      <c r="D16" s="4" t="s">
        <v>47</v>
      </c>
      <c r="E16" s="4" t="s">
        <v>18</v>
      </c>
      <c r="F16" s="5">
        <v>0</v>
      </c>
      <c r="G16" s="7"/>
      <c r="H16" s="7"/>
      <c r="I16" s="2"/>
      <c r="J16" s="2"/>
      <c r="K16" s="3"/>
      <c r="L16" s="6"/>
    </row>
    <row r="17" spans="1:12" ht="103.5" hidden="1" customHeight="1" x14ac:dyDescent="0.25">
      <c r="A17" s="3" t="s">
        <v>41</v>
      </c>
      <c r="B17" s="3" t="s">
        <v>49</v>
      </c>
      <c r="C17" s="3" t="s">
        <v>50</v>
      </c>
      <c r="D17" s="4" t="s">
        <v>25</v>
      </c>
      <c r="E17" s="4" t="s">
        <v>13</v>
      </c>
      <c r="F17" s="21">
        <v>0</v>
      </c>
      <c r="G17" s="7"/>
      <c r="H17" s="7"/>
      <c r="I17" s="5"/>
      <c r="J17" s="25"/>
      <c r="K17" s="3"/>
      <c r="L17" s="6"/>
    </row>
    <row r="18" spans="1:12" ht="78.75" hidden="1" customHeight="1" x14ac:dyDescent="0.25">
      <c r="A18" s="3" t="s">
        <v>51</v>
      </c>
      <c r="B18" s="3" t="s">
        <v>52</v>
      </c>
      <c r="C18" s="3" t="s">
        <v>53</v>
      </c>
      <c r="D18" s="4" t="s">
        <v>12</v>
      </c>
      <c r="E18" s="4" t="s">
        <v>13</v>
      </c>
      <c r="F18" s="5">
        <v>0.9</v>
      </c>
      <c r="G18" s="7"/>
      <c r="H18" s="7"/>
      <c r="I18" s="2"/>
      <c r="J18" s="22"/>
      <c r="K18" s="3"/>
      <c r="L18" s="8"/>
    </row>
    <row r="19" spans="1:12" ht="75" customHeight="1" x14ac:dyDescent="0.25">
      <c r="A19" s="3" t="s">
        <v>51</v>
      </c>
      <c r="B19" s="3" t="s">
        <v>54</v>
      </c>
      <c r="C19" s="3" t="s">
        <v>55</v>
      </c>
      <c r="D19" s="4" t="s">
        <v>12</v>
      </c>
      <c r="E19" s="4" t="s">
        <v>26</v>
      </c>
      <c r="F19" s="5">
        <v>0.8</v>
      </c>
      <c r="G19" s="4">
        <v>0</v>
      </c>
      <c r="H19" s="4">
        <v>0</v>
      </c>
      <c r="I19" s="2">
        <v>0</v>
      </c>
      <c r="J19" s="22">
        <v>1</v>
      </c>
      <c r="K19" s="3" t="s">
        <v>253</v>
      </c>
      <c r="L19" s="8"/>
    </row>
    <row r="20" spans="1:12" ht="116.25" customHeight="1" x14ac:dyDescent="0.25">
      <c r="A20" s="3" t="s">
        <v>51</v>
      </c>
      <c r="B20" s="23" t="s">
        <v>56</v>
      </c>
      <c r="C20" s="23" t="s">
        <v>57</v>
      </c>
      <c r="D20" s="4" t="s">
        <v>17</v>
      </c>
      <c r="E20" s="4" t="s">
        <v>26</v>
      </c>
      <c r="F20" s="5">
        <v>0.8</v>
      </c>
      <c r="G20" s="4">
        <v>35</v>
      </c>
      <c r="H20" s="4">
        <v>35</v>
      </c>
      <c r="I20" s="2">
        <f>G20/H20</f>
        <v>1</v>
      </c>
      <c r="J20" s="22">
        <f>I20/F20</f>
        <v>1.25</v>
      </c>
      <c r="K20" s="3" t="s">
        <v>254</v>
      </c>
      <c r="L20" s="8"/>
    </row>
    <row r="21" spans="1:12" ht="143.25" customHeight="1" x14ac:dyDescent="0.25">
      <c r="A21" s="3" t="s">
        <v>51</v>
      </c>
      <c r="B21" s="23" t="s">
        <v>58</v>
      </c>
      <c r="C21" s="3" t="s">
        <v>59</v>
      </c>
      <c r="D21" s="4" t="s">
        <v>17</v>
      </c>
      <c r="E21" s="4" t="s">
        <v>26</v>
      </c>
      <c r="F21" s="5">
        <v>0.6</v>
      </c>
      <c r="G21" s="4">
        <v>7</v>
      </c>
      <c r="H21" s="4">
        <v>7</v>
      </c>
      <c r="I21" s="2">
        <f>G21/H21</f>
        <v>1</v>
      </c>
      <c r="J21" s="22">
        <f>I21/F21</f>
        <v>1.6666666666666667</v>
      </c>
      <c r="K21" s="3" t="s">
        <v>255</v>
      </c>
      <c r="L21" s="8"/>
    </row>
    <row r="22" spans="1:12" ht="90.75" hidden="1" customHeight="1" x14ac:dyDescent="0.25">
      <c r="A22" s="3" t="s">
        <v>51</v>
      </c>
      <c r="B22" s="3" t="s">
        <v>60</v>
      </c>
      <c r="C22" s="3" t="s">
        <v>61</v>
      </c>
      <c r="D22" s="4" t="s">
        <v>25</v>
      </c>
      <c r="E22" s="4" t="s">
        <v>18</v>
      </c>
      <c r="F22" s="21">
        <v>0</v>
      </c>
      <c r="G22" s="7"/>
      <c r="H22" s="7"/>
      <c r="I22" s="7"/>
      <c r="J22" s="5"/>
      <c r="K22" s="3"/>
      <c r="L22" s="8"/>
    </row>
    <row r="23" spans="1:12" ht="135.75" hidden="1" customHeight="1" x14ac:dyDescent="0.25">
      <c r="A23" s="3" t="s">
        <v>51</v>
      </c>
      <c r="B23" s="3" t="s">
        <v>62</v>
      </c>
      <c r="C23" s="3" t="s">
        <v>63</v>
      </c>
      <c r="D23" s="4" t="s">
        <v>25</v>
      </c>
      <c r="E23" s="4" t="s">
        <v>18</v>
      </c>
      <c r="F23" s="21">
        <v>0</v>
      </c>
      <c r="G23" s="7"/>
      <c r="H23" s="7"/>
      <c r="I23" s="7"/>
      <c r="J23" s="5"/>
      <c r="K23" s="3"/>
      <c r="L23" s="8"/>
    </row>
    <row r="24" spans="1:12" ht="60" hidden="1" customHeight="1" x14ac:dyDescent="0.25">
      <c r="A24" s="3" t="s">
        <v>51</v>
      </c>
      <c r="B24" s="3" t="s">
        <v>64</v>
      </c>
      <c r="C24" s="3" t="s">
        <v>65</v>
      </c>
      <c r="D24" s="4" t="s">
        <v>25</v>
      </c>
      <c r="E24" s="4" t="s">
        <v>18</v>
      </c>
      <c r="F24" s="21">
        <v>0</v>
      </c>
      <c r="G24" s="7"/>
      <c r="H24" s="7"/>
      <c r="I24" s="7"/>
      <c r="J24" s="5"/>
      <c r="K24" s="3"/>
      <c r="L24" s="8"/>
    </row>
    <row r="25" spans="1:12" ht="90" hidden="1" customHeight="1" x14ac:dyDescent="0.25">
      <c r="A25" s="3" t="s">
        <v>51</v>
      </c>
      <c r="B25" s="3" t="s">
        <v>66</v>
      </c>
      <c r="C25" s="3" t="s">
        <v>67</v>
      </c>
      <c r="D25" s="4" t="s">
        <v>25</v>
      </c>
      <c r="E25" s="4" t="s">
        <v>18</v>
      </c>
      <c r="F25" s="21">
        <v>0</v>
      </c>
      <c r="G25" s="7"/>
      <c r="H25" s="7"/>
      <c r="I25" s="7"/>
      <c r="J25" s="5"/>
      <c r="K25" s="3"/>
      <c r="L25" s="8"/>
    </row>
    <row r="26" spans="1:12" ht="119.25" hidden="1" customHeight="1" x14ac:dyDescent="0.25">
      <c r="A26" s="3" t="s">
        <v>51</v>
      </c>
      <c r="B26" s="3" t="s">
        <v>68</v>
      </c>
      <c r="C26" s="3" t="s">
        <v>69</v>
      </c>
      <c r="D26" s="4" t="s">
        <v>25</v>
      </c>
      <c r="E26" s="4" t="s">
        <v>18</v>
      </c>
      <c r="F26" s="21">
        <v>0</v>
      </c>
      <c r="G26" s="7"/>
      <c r="H26" s="7"/>
      <c r="I26" s="7"/>
      <c r="J26" s="5"/>
      <c r="K26" s="3"/>
      <c r="L26" s="8"/>
    </row>
    <row r="27" spans="1:12" ht="120" customHeight="1" x14ac:dyDescent="0.25">
      <c r="A27" s="3" t="s">
        <v>70</v>
      </c>
      <c r="B27" s="3" t="s">
        <v>71</v>
      </c>
      <c r="C27" s="3" t="s">
        <v>72</v>
      </c>
      <c r="D27" s="4" t="s">
        <v>73</v>
      </c>
      <c r="E27" s="4" t="s">
        <v>26</v>
      </c>
      <c r="F27" s="5">
        <v>0.9</v>
      </c>
      <c r="G27" s="45">
        <v>5433803871</v>
      </c>
      <c r="H27" s="45">
        <v>38558138000</v>
      </c>
      <c r="I27" s="18">
        <f t="shared" ref="I27:I32" si="0">G27/H27</f>
        <v>0.14092495521956999</v>
      </c>
      <c r="J27" s="22">
        <f t="shared" ref="J27:J32" si="1">I27/F27</f>
        <v>0.15658328357729998</v>
      </c>
      <c r="K27" s="3" t="s">
        <v>268</v>
      </c>
      <c r="L27" s="6"/>
    </row>
    <row r="28" spans="1:12" ht="114.75" customHeight="1" x14ac:dyDescent="0.25">
      <c r="A28" s="3" t="s">
        <v>70</v>
      </c>
      <c r="B28" s="3" t="s">
        <v>74</v>
      </c>
      <c r="C28" s="3" t="s">
        <v>75</v>
      </c>
      <c r="D28" s="4" t="s">
        <v>73</v>
      </c>
      <c r="E28" s="4" t="s">
        <v>26</v>
      </c>
      <c r="F28" s="5">
        <v>0.95</v>
      </c>
      <c r="G28" s="30">
        <v>88589259157</v>
      </c>
      <c r="H28" s="30">
        <v>387081783000</v>
      </c>
      <c r="I28" s="18">
        <f t="shared" si="0"/>
        <v>0.22886444944633316</v>
      </c>
      <c r="J28" s="22">
        <f t="shared" si="1"/>
        <v>0.24090994678561387</v>
      </c>
      <c r="K28" s="3" t="s">
        <v>269</v>
      </c>
      <c r="L28" s="6"/>
    </row>
    <row r="29" spans="1:12" ht="170.25" customHeight="1" x14ac:dyDescent="0.25">
      <c r="A29" s="3" t="s">
        <v>70</v>
      </c>
      <c r="B29" s="3" t="s">
        <v>76</v>
      </c>
      <c r="C29" s="3" t="s">
        <v>77</v>
      </c>
      <c r="D29" s="4" t="s">
        <v>73</v>
      </c>
      <c r="E29" s="4" t="s">
        <v>26</v>
      </c>
      <c r="F29" s="5">
        <v>0.95</v>
      </c>
      <c r="G29" s="30">
        <v>2869949</v>
      </c>
      <c r="H29" s="30">
        <v>8681675</v>
      </c>
      <c r="I29" s="27">
        <f t="shared" si="0"/>
        <v>0.33057549378432155</v>
      </c>
      <c r="J29" s="22">
        <f t="shared" si="1"/>
        <v>0.34797420398349638</v>
      </c>
      <c r="K29" s="3" t="s">
        <v>289</v>
      </c>
      <c r="L29" s="6"/>
    </row>
    <row r="30" spans="1:12" ht="108" customHeight="1" x14ac:dyDescent="0.25">
      <c r="A30" s="3" t="s">
        <v>70</v>
      </c>
      <c r="B30" s="3" t="s">
        <v>78</v>
      </c>
      <c r="C30" s="23" t="s">
        <v>217</v>
      </c>
      <c r="D30" s="4" t="s">
        <v>12</v>
      </c>
      <c r="E30" s="4" t="s">
        <v>26</v>
      </c>
      <c r="F30" s="5">
        <v>1</v>
      </c>
      <c r="G30" s="4">
        <v>13</v>
      </c>
      <c r="H30" s="4">
        <v>13</v>
      </c>
      <c r="I30" s="27">
        <f t="shared" si="0"/>
        <v>1</v>
      </c>
      <c r="J30" s="22">
        <f t="shared" si="1"/>
        <v>1</v>
      </c>
      <c r="K30" s="3" t="s">
        <v>267</v>
      </c>
      <c r="L30" s="6"/>
    </row>
    <row r="31" spans="1:12" ht="66.75" customHeight="1" x14ac:dyDescent="0.25">
      <c r="A31" s="3" t="s">
        <v>70</v>
      </c>
      <c r="B31" s="3" t="s">
        <v>79</v>
      </c>
      <c r="C31" s="3" t="s">
        <v>80</v>
      </c>
      <c r="D31" s="4" t="s">
        <v>12</v>
      </c>
      <c r="E31" s="4" t="s">
        <v>26</v>
      </c>
      <c r="F31" s="5">
        <v>1</v>
      </c>
      <c r="G31" s="4">
        <v>20</v>
      </c>
      <c r="H31" s="4">
        <v>20</v>
      </c>
      <c r="I31" s="27">
        <f t="shared" si="0"/>
        <v>1</v>
      </c>
      <c r="J31" s="22">
        <f t="shared" si="1"/>
        <v>1</v>
      </c>
      <c r="K31" s="3" t="s">
        <v>266</v>
      </c>
      <c r="L31" s="6"/>
    </row>
    <row r="32" spans="1:12" ht="72.75" customHeight="1" x14ac:dyDescent="0.25">
      <c r="A32" s="3" t="s">
        <v>70</v>
      </c>
      <c r="B32" s="3" t="s">
        <v>81</v>
      </c>
      <c r="C32" s="3" t="s">
        <v>82</v>
      </c>
      <c r="D32" s="4" t="s">
        <v>12</v>
      </c>
      <c r="E32" s="4" t="s">
        <v>212</v>
      </c>
      <c r="F32" s="5">
        <v>1</v>
      </c>
      <c r="G32" s="4">
        <v>60</v>
      </c>
      <c r="H32" s="4">
        <v>60</v>
      </c>
      <c r="I32" s="27">
        <f t="shared" si="0"/>
        <v>1</v>
      </c>
      <c r="J32" s="22">
        <f t="shared" si="1"/>
        <v>1</v>
      </c>
      <c r="K32" s="3" t="s">
        <v>270</v>
      </c>
      <c r="L32" s="29"/>
    </row>
    <row r="33" spans="1:12" ht="66.75" hidden="1" customHeight="1" x14ac:dyDescent="0.25">
      <c r="A33" s="3" t="s">
        <v>70</v>
      </c>
      <c r="B33" s="3" t="s">
        <v>83</v>
      </c>
      <c r="C33" s="3" t="s">
        <v>84</v>
      </c>
      <c r="D33" s="4" t="s">
        <v>12</v>
      </c>
      <c r="E33" s="4" t="s">
        <v>243</v>
      </c>
      <c r="F33" s="5">
        <v>0.95</v>
      </c>
      <c r="G33" s="7"/>
      <c r="H33" s="7"/>
      <c r="I33" s="2"/>
      <c r="J33" s="1"/>
      <c r="K33" s="3"/>
      <c r="L33" s="6"/>
    </row>
    <row r="34" spans="1:12" ht="151.5" customHeight="1" x14ac:dyDescent="0.25">
      <c r="A34" s="3" t="s">
        <v>70</v>
      </c>
      <c r="B34" s="3" t="s">
        <v>85</v>
      </c>
      <c r="C34" s="3" t="s">
        <v>86</v>
      </c>
      <c r="D34" s="4" t="s">
        <v>12</v>
      </c>
      <c r="E34" s="4" t="s">
        <v>26</v>
      </c>
      <c r="F34" s="5">
        <v>1</v>
      </c>
      <c r="G34" s="4">
        <v>1</v>
      </c>
      <c r="H34" s="4">
        <v>1</v>
      </c>
      <c r="I34" s="25">
        <f>G34/H34</f>
        <v>1</v>
      </c>
      <c r="J34" s="20">
        <f>I34/F34</f>
        <v>1</v>
      </c>
      <c r="K34" s="3" t="s">
        <v>278</v>
      </c>
      <c r="L34" s="29"/>
    </row>
    <row r="35" spans="1:12" ht="92.25" customHeight="1" x14ac:dyDescent="0.25">
      <c r="A35" s="3" t="s">
        <v>70</v>
      </c>
      <c r="B35" s="3" t="s">
        <v>87</v>
      </c>
      <c r="C35" s="3" t="s">
        <v>88</v>
      </c>
      <c r="D35" s="4" t="s">
        <v>12</v>
      </c>
      <c r="E35" s="4" t="s">
        <v>228</v>
      </c>
      <c r="F35" s="5">
        <v>0.9</v>
      </c>
      <c r="G35" s="4" t="s">
        <v>288</v>
      </c>
      <c r="H35" s="4" t="s">
        <v>288</v>
      </c>
      <c r="I35" s="4" t="s">
        <v>288</v>
      </c>
      <c r="J35" s="4" t="s">
        <v>288</v>
      </c>
      <c r="K35" s="3"/>
      <c r="L35" s="29"/>
    </row>
    <row r="36" spans="1:12" ht="97.5" hidden="1" customHeight="1" x14ac:dyDescent="0.25">
      <c r="A36" s="3" t="s">
        <v>70</v>
      </c>
      <c r="B36" s="3" t="s">
        <v>206</v>
      </c>
      <c r="C36" s="3" t="s">
        <v>208</v>
      </c>
      <c r="D36" s="4" t="s">
        <v>25</v>
      </c>
      <c r="E36" s="4" t="s">
        <v>209</v>
      </c>
      <c r="F36" s="21">
        <v>0</v>
      </c>
      <c r="G36" s="38"/>
      <c r="H36" s="4"/>
      <c r="I36" s="24"/>
      <c r="J36" s="1"/>
      <c r="K36" s="3"/>
      <c r="L36" s="6"/>
    </row>
    <row r="37" spans="1:12" ht="99.75" customHeight="1" x14ac:dyDescent="0.25">
      <c r="A37" s="3" t="s">
        <v>70</v>
      </c>
      <c r="B37" s="3" t="s">
        <v>207</v>
      </c>
      <c r="C37" s="3" t="s">
        <v>211</v>
      </c>
      <c r="D37" s="4" t="s">
        <v>25</v>
      </c>
      <c r="E37" s="4" t="s">
        <v>212</v>
      </c>
      <c r="F37" s="21">
        <v>0</v>
      </c>
      <c r="G37" s="4" t="s">
        <v>288</v>
      </c>
      <c r="H37" s="4" t="s">
        <v>288</v>
      </c>
      <c r="I37" s="4" t="s">
        <v>288</v>
      </c>
      <c r="J37" s="4" t="s">
        <v>288</v>
      </c>
      <c r="K37" s="3"/>
      <c r="L37" s="29"/>
    </row>
    <row r="38" spans="1:12" ht="72.75" customHeight="1" x14ac:dyDescent="0.25">
      <c r="A38" s="3" t="s">
        <v>70</v>
      </c>
      <c r="B38" s="3" t="s">
        <v>210</v>
      </c>
      <c r="C38" s="3" t="s">
        <v>213</v>
      </c>
      <c r="D38" s="4" t="s">
        <v>25</v>
      </c>
      <c r="E38" s="4" t="s">
        <v>212</v>
      </c>
      <c r="F38" s="21">
        <v>0</v>
      </c>
      <c r="G38" s="4" t="s">
        <v>288</v>
      </c>
      <c r="H38" s="4" t="s">
        <v>288</v>
      </c>
      <c r="I38" s="4" t="s">
        <v>288</v>
      </c>
      <c r="J38" s="4" t="s">
        <v>288</v>
      </c>
      <c r="K38" s="3"/>
      <c r="L38" s="29"/>
    </row>
    <row r="39" spans="1:12" ht="72.75" customHeight="1" x14ac:dyDescent="0.25">
      <c r="A39" s="3" t="s">
        <v>70</v>
      </c>
      <c r="B39" s="3" t="s">
        <v>214</v>
      </c>
      <c r="C39" s="3" t="s">
        <v>215</v>
      </c>
      <c r="D39" s="4" t="s">
        <v>25</v>
      </c>
      <c r="E39" s="4" t="s">
        <v>236</v>
      </c>
      <c r="F39" s="21">
        <v>0</v>
      </c>
      <c r="G39" s="4" t="s">
        <v>288</v>
      </c>
      <c r="H39" s="4" t="s">
        <v>288</v>
      </c>
      <c r="I39" s="4" t="s">
        <v>288</v>
      </c>
      <c r="J39" s="4" t="s">
        <v>288</v>
      </c>
      <c r="K39" s="3"/>
      <c r="L39" s="6"/>
    </row>
    <row r="40" spans="1:12" ht="173.25" customHeight="1" x14ac:dyDescent="0.25">
      <c r="A40" s="3" t="s">
        <v>89</v>
      </c>
      <c r="B40" s="3" t="s">
        <v>90</v>
      </c>
      <c r="C40" s="3" t="s">
        <v>91</v>
      </c>
      <c r="D40" s="7" t="s">
        <v>17</v>
      </c>
      <c r="E40" s="7" t="s">
        <v>26</v>
      </c>
      <c r="F40" s="5">
        <v>0.8</v>
      </c>
      <c r="G40" s="4">
        <v>1</v>
      </c>
      <c r="H40" s="4">
        <v>37</v>
      </c>
      <c r="I40" s="24">
        <f>G40/H40</f>
        <v>2.7027027027027029E-2</v>
      </c>
      <c r="J40" s="46">
        <f>I40/F40</f>
        <v>3.3783783783783786E-2</v>
      </c>
      <c r="K40" s="3" t="s">
        <v>265</v>
      </c>
      <c r="L40" s="6"/>
    </row>
    <row r="41" spans="1:12" ht="199.5" customHeight="1" x14ac:dyDescent="0.25">
      <c r="A41" s="3" t="s">
        <v>89</v>
      </c>
      <c r="B41" s="3" t="s">
        <v>92</v>
      </c>
      <c r="C41" s="3" t="s">
        <v>93</v>
      </c>
      <c r="D41" s="7" t="s">
        <v>17</v>
      </c>
      <c r="E41" s="7" t="s">
        <v>26</v>
      </c>
      <c r="F41" s="5">
        <v>1</v>
      </c>
      <c r="G41" s="4">
        <v>11</v>
      </c>
      <c r="H41" s="4">
        <v>11</v>
      </c>
      <c r="I41" s="27">
        <f>G41/H41</f>
        <v>1</v>
      </c>
      <c r="J41" s="22">
        <f>I41/F41</f>
        <v>1</v>
      </c>
      <c r="K41" s="3" t="s">
        <v>264</v>
      </c>
      <c r="L41" s="6"/>
    </row>
    <row r="42" spans="1:12" ht="241.5" customHeight="1" x14ac:dyDescent="0.25">
      <c r="A42" s="3" t="s">
        <v>89</v>
      </c>
      <c r="B42" s="3" t="s">
        <v>94</v>
      </c>
      <c r="C42" s="3" t="s">
        <v>95</v>
      </c>
      <c r="D42" s="19" t="s">
        <v>25</v>
      </c>
      <c r="E42" s="19" t="s">
        <v>26</v>
      </c>
      <c r="F42" s="21">
        <v>0</v>
      </c>
      <c r="G42" s="4">
        <v>0</v>
      </c>
      <c r="H42" s="4">
        <v>0</v>
      </c>
      <c r="I42" s="4">
        <v>0</v>
      </c>
      <c r="J42" s="22">
        <v>1</v>
      </c>
      <c r="K42" s="3" t="s">
        <v>263</v>
      </c>
      <c r="L42" s="8"/>
    </row>
    <row r="43" spans="1:12" ht="72" customHeight="1" x14ac:dyDescent="0.25">
      <c r="A43" s="3" t="s">
        <v>96</v>
      </c>
      <c r="B43" s="3" t="s">
        <v>97</v>
      </c>
      <c r="C43" s="3" t="s">
        <v>98</v>
      </c>
      <c r="D43" s="7" t="s">
        <v>12</v>
      </c>
      <c r="E43" s="7" t="s">
        <v>26</v>
      </c>
      <c r="F43" s="5">
        <v>1</v>
      </c>
      <c r="G43" s="4">
        <v>377</v>
      </c>
      <c r="H43" s="4">
        <v>458</v>
      </c>
      <c r="I43" s="25">
        <f>G43/H43</f>
        <v>0.82314410480349343</v>
      </c>
      <c r="J43" s="20">
        <f>I43/F43</f>
        <v>0.82314410480349343</v>
      </c>
      <c r="K43" s="3" t="s">
        <v>274</v>
      </c>
      <c r="L43" s="8"/>
    </row>
    <row r="44" spans="1:12" ht="59.25" customHeight="1" x14ac:dyDescent="0.25">
      <c r="A44" s="3" t="s">
        <v>96</v>
      </c>
      <c r="B44" s="3" t="s">
        <v>99</v>
      </c>
      <c r="C44" s="3" t="s">
        <v>100</v>
      </c>
      <c r="D44" s="4" t="s">
        <v>40</v>
      </c>
      <c r="E44" s="7" t="s">
        <v>26</v>
      </c>
      <c r="F44" s="5">
        <v>0.95</v>
      </c>
      <c r="G44" s="4">
        <v>806</v>
      </c>
      <c r="H44" s="4">
        <v>806</v>
      </c>
      <c r="I44" s="25">
        <f>G44/H44</f>
        <v>1</v>
      </c>
      <c r="J44" s="20">
        <f>I44/F44</f>
        <v>1.0526315789473684</v>
      </c>
      <c r="K44" s="3" t="s">
        <v>276</v>
      </c>
      <c r="L44" s="8"/>
    </row>
    <row r="45" spans="1:12" ht="54.75" hidden="1" customHeight="1" x14ac:dyDescent="0.25">
      <c r="A45" s="3" t="s">
        <v>96</v>
      </c>
      <c r="B45" s="3" t="s">
        <v>231</v>
      </c>
      <c r="C45" s="3" t="s">
        <v>232</v>
      </c>
      <c r="D45" s="7" t="s">
        <v>17</v>
      </c>
      <c r="E45" s="7" t="s">
        <v>13</v>
      </c>
      <c r="F45" s="5">
        <v>1</v>
      </c>
      <c r="G45" s="4"/>
      <c r="H45" s="4"/>
      <c r="I45" s="4"/>
      <c r="J45" s="4"/>
      <c r="K45" s="3"/>
      <c r="L45" s="8"/>
    </row>
    <row r="46" spans="1:12" ht="62.25" customHeight="1" x14ac:dyDescent="0.25">
      <c r="A46" s="3" t="s">
        <v>96</v>
      </c>
      <c r="B46" s="3" t="s">
        <v>233</v>
      </c>
      <c r="C46" s="3" t="s">
        <v>234</v>
      </c>
      <c r="D46" s="7" t="s">
        <v>17</v>
      </c>
      <c r="E46" s="7" t="s">
        <v>26</v>
      </c>
      <c r="F46" s="5">
        <v>0.8</v>
      </c>
      <c r="G46" s="4">
        <v>364</v>
      </c>
      <c r="H46" s="4">
        <v>454</v>
      </c>
      <c r="I46" s="46">
        <f>G46/H46</f>
        <v>0.80176211453744495</v>
      </c>
      <c r="J46" s="20">
        <f>I46/F46</f>
        <v>1.0022026431718061</v>
      </c>
      <c r="K46" s="3" t="s">
        <v>275</v>
      </c>
      <c r="L46" s="8"/>
    </row>
    <row r="47" spans="1:12" ht="67.5" hidden="1" customHeight="1" x14ac:dyDescent="0.25">
      <c r="A47" s="3" t="s">
        <v>101</v>
      </c>
      <c r="B47" s="3" t="s">
        <v>102</v>
      </c>
      <c r="C47" s="3" t="s">
        <v>103</v>
      </c>
      <c r="D47" s="7" t="s">
        <v>17</v>
      </c>
      <c r="E47" s="7" t="s">
        <v>44</v>
      </c>
      <c r="F47" s="5">
        <v>0.7</v>
      </c>
      <c r="G47" s="7"/>
      <c r="H47" s="7"/>
      <c r="I47" s="2"/>
      <c r="J47" s="22"/>
      <c r="K47" s="3"/>
      <c r="L47" s="6"/>
    </row>
    <row r="48" spans="1:12" ht="59.25" hidden="1" customHeight="1" x14ac:dyDescent="0.25">
      <c r="A48" s="3" t="s">
        <v>101</v>
      </c>
      <c r="B48" s="3" t="s">
        <v>104</v>
      </c>
      <c r="C48" s="3" t="s">
        <v>105</v>
      </c>
      <c r="D48" s="7" t="s">
        <v>17</v>
      </c>
      <c r="E48" s="7" t="s">
        <v>242</v>
      </c>
      <c r="F48" s="5">
        <v>0.65</v>
      </c>
      <c r="G48" s="7"/>
      <c r="H48" s="7"/>
      <c r="I48" s="2"/>
      <c r="J48" s="1"/>
      <c r="K48" s="3"/>
      <c r="L48" s="6"/>
    </row>
    <row r="49" spans="1:12" ht="112.5" customHeight="1" x14ac:dyDescent="0.25">
      <c r="A49" s="3" t="s">
        <v>101</v>
      </c>
      <c r="B49" s="3" t="s">
        <v>106</v>
      </c>
      <c r="C49" s="3" t="s">
        <v>107</v>
      </c>
      <c r="D49" s="7" t="s">
        <v>73</v>
      </c>
      <c r="E49" s="7" t="s">
        <v>26</v>
      </c>
      <c r="F49" s="5">
        <v>0.9</v>
      </c>
      <c r="G49" s="4">
        <v>742.38</v>
      </c>
      <c r="H49" s="4">
        <v>744</v>
      </c>
      <c r="I49" s="24">
        <f>G49/H49</f>
        <v>0.99782258064516127</v>
      </c>
      <c r="J49" s="22">
        <f>I49/F50</f>
        <v>1.1086917562724015</v>
      </c>
      <c r="K49" s="3" t="s">
        <v>261</v>
      </c>
      <c r="L49" s="6"/>
    </row>
    <row r="50" spans="1:12" ht="70.5" customHeight="1" x14ac:dyDescent="0.25">
      <c r="A50" s="3" t="s">
        <v>101</v>
      </c>
      <c r="B50" s="3" t="s">
        <v>108</v>
      </c>
      <c r="C50" s="3" t="s">
        <v>109</v>
      </c>
      <c r="D50" s="7" t="s">
        <v>73</v>
      </c>
      <c r="E50" s="7" t="s">
        <v>26</v>
      </c>
      <c r="F50" s="5">
        <v>0.9</v>
      </c>
      <c r="G50" s="7">
        <v>744</v>
      </c>
      <c r="H50" s="7">
        <v>744</v>
      </c>
      <c r="I50" s="24">
        <f>G50/H50</f>
        <v>1</v>
      </c>
      <c r="J50" s="22">
        <f>I50/F49</f>
        <v>1.1111111111111112</v>
      </c>
      <c r="K50" s="3" t="s">
        <v>238</v>
      </c>
      <c r="L50" s="6"/>
    </row>
    <row r="51" spans="1:12" ht="123.75" customHeight="1" x14ac:dyDescent="0.25">
      <c r="A51" s="3" t="s">
        <v>101</v>
      </c>
      <c r="B51" s="3" t="s">
        <v>110</v>
      </c>
      <c r="C51" s="3" t="s">
        <v>111</v>
      </c>
      <c r="D51" s="7" t="s">
        <v>12</v>
      </c>
      <c r="E51" s="7" t="s">
        <v>26</v>
      </c>
      <c r="F51" s="5">
        <v>0.9</v>
      </c>
      <c r="G51" s="7">
        <v>2048</v>
      </c>
      <c r="H51" s="7">
        <v>2049</v>
      </c>
      <c r="I51" s="24">
        <f>G51/H51</f>
        <v>0.99951195705222062</v>
      </c>
      <c r="J51" s="22">
        <f>I51/F50</f>
        <v>1.1105688411691339</v>
      </c>
      <c r="K51" s="3" t="s">
        <v>262</v>
      </c>
      <c r="L51" s="6"/>
    </row>
    <row r="52" spans="1:12" ht="108" hidden="1" customHeight="1" x14ac:dyDescent="0.25">
      <c r="A52" s="3" t="s">
        <v>101</v>
      </c>
      <c r="B52" s="3" t="s">
        <v>112</v>
      </c>
      <c r="C52" s="3" t="s">
        <v>113</v>
      </c>
      <c r="D52" s="7" t="s">
        <v>17</v>
      </c>
      <c r="E52" s="7" t="s">
        <v>13</v>
      </c>
      <c r="F52" s="5">
        <v>1</v>
      </c>
      <c r="G52" s="4"/>
      <c r="H52" s="4"/>
      <c r="I52" s="24"/>
      <c r="J52" s="22"/>
      <c r="K52" s="3"/>
      <c r="L52" s="6"/>
    </row>
    <row r="53" spans="1:12" ht="75.75" hidden="1" customHeight="1" x14ac:dyDescent="0.25">
      <c r="A53" s="3" t="s">
        <v>101</v>
      </c>
      <c r="B53" s="3" t="s">
        <v>218</v>
      </c>
      <c r="C53" s="3" t="s">
        <v>114</v>
      </c>
      <c r="D53" s="19" t="s">
        <v>25</v>
      </c>
      <c r="E53" s="7" t="s">
        <v>18</v>
      </c>
      <c r="F53" s="21">
        <v>0</v>
      </c>
      <c r="G53" s="4"/>
      <c r="H53" s="4"/>
      <c r="I53" s="39"/>
      <c r="J53" s="1"/>
      <c r="K53" s="3"/>
      <c r="L53" s="8"/>
    </row>
    <row r="54" spans="1:12" ht="60" hidden="1" customHeight="1" x14ac:dyDescent="0.25">
      <c r="A54" s="19" t="s">
        <v>115</v>
      </c>
      <c r="B54" s="3" t="s">
        <v>116</v>
      </c>
      <c r="C54" s="3" t="s">
        <v>117</v>
      </c>
      <c r="D54" s="7" t="s">
        <v>17</v>
      </c>
      <c r="E54" s="7" t="s">
        <v>44</v>
      </c>
      <c r="F54" s="5">
        <v>0.9</v>
      </c>
      <c r="G54" s="28"/>
      <c r="H54" s="7"/>
      <c r="I54" s="27"/>
      <c r="J54" s="1"/>
      <c r="K54" s="3"/>
      <c r="L54" s="6"/>
    </row>
    <row r="55" spans="1:12" ht="62.25" hidden="1" customHeight="1" x14ac:dyDescent="0.25">
      <c r="A55" s="19" t="s">
        <v>115</v>
      </c>
      <c r="B55" s="3" t="s">
        <v>118</v>
      </c>
      <c r="C55" s="3" t="s">
        <v>119</v>
      </c>
      <c r="D55" s="7" t="s">
        <v>17</v>
      </c>
      <c r="E55" s="7" t="s">
        <v>18</v>
      </c>
      <c r="F55" s="5">
        <v>0.8</v>
      </c>
      <c r="G55" s="7"/>
      <c r="H55" s="7"/>
      <c r="I55" s="27"/>
      <c r="J55" s="22"/>
      <c r="K55" s="3"/>
      <c r="L55" s="6"/>
    </row>
    <row r="56" spans="1:12" ht="60" hidden="1" customHeight="1" x14ac:dyDescent="0.25">
      <c r="A56" s="19" t="s">
        <v>115</v>
      </c>
      <c r="B56" s="3" t="s">
        <v>120</v>
      </c>
      <c r="C56" s="3" t="s">
        <v>121</v>
      </c>
      <c r="D56" s="7" t="s">
        <v>17</v>
      </c>
      <c r="E56" s="7" t="s">
        <v>18</v>
      </c>
      <c r="F56" s="5">
        <v>0.8</v>
      </c>
      <c r="G56" s="7"/>
      <c r="H56" s="7"/>
      <c r="I56" s="27"/>
      <c r="J56" s="22"/>
      <c r="K56" s="3"/>
      <c r="L56" s="6"/>
    </row>
    <row r="57" spans="1:12" ht="88.5" hidden="1" customHeight="1" x14ac:dyDescent="0.25">
      <c r="A57" s="19" t="s">
        <v>115</v>
      </c>
      <c r="B57" s="3" t="s">
        <v>122</v>
      </c>
      <c r="C57" s="3" t="s">
        <v>123</v>
      </c>
      <c r="D57" s="7" t="s">
        <v>17</v>
      </c>
      <c r="E57" s="7" t="s">
        <v>13</v>
      </c>
      <c r="F57" s="5">
        <v>0.95</v>
      </c>
      <c r="G57" s="7"/>
      <c r="H57" s="7"/>
      <c r="I57" s="27"/>
      <c r="J57" s="1"/>
      <c r="K57" s="3"/>
      <c r="L57" s="6"/>
    </row>
    <row r="58" spans="1:12" ht="169.5" hidden="1" customHeight="1" x14ac:dyDescent="0.25">
      <c r="A58" s="19" t="s">
        <v>115</v>
      </c>
      <c r="B58" s="3" t="s">
        <v>124</v>
      </c>
      <c r="C58" s="3" t="s">
        <v>125</v>
      </c>
      <c r="D58" s="7" t="s">
        <v>17</v>
      </c>
      <c r="E58" s="4" t="s">
        <v>258</v>
      </c>
      <c r="F58" s="5">
        <v>0.8</v>
      </c>
      <c r="G58" s="7"/>
      <c r="H58" s="7"/>
      <c r="I58" s="2"/>
      <c r="J58" s="1"/>
      <c r="K58" s="3"/>
      <c r="L58" s="6"/>
    </row>
    <row r="59" spans="1:12" ht="216" hidden="1" customHeight="1" x14ac:dyDescent="0.25">
      <c r="A59" s="19" t="s">
        <v>115</v>
      </c>
      <c r="B59" s="3" t="s">
        <v>219</v>
      </c>
      <c r="C59" s="3" t="s">
        <v>126</v>
      </c>
      <c r="D59" s="7" t="s">
        <v>17</v>
      </c>
      <c r="E59" s="7" t="s">
        <v>18</v>
      </c>
      <c r="F59" s="5">
        <v>1</v>
      </c>
      <c r="G59" s="7"/>
      <c r="H59" s="7"/>
      <c r="I59" s="2"/>
      <c r="J59" s="1"/>
      <c r="K59" s="3"/>
      <c r="L59" s="6"/>
    </row>
    <row r="60" spans="1:12" ht="196.5" hidden="1" customHeight="1" x14ac:dyDescent="0.25">
      <c r="A60" s="19" t="s">
        <v>115</v>
      </c>
      <c r="B60" s="3" t="s">
        <v>220</v>
      </c>
      <c r="C60" s="3" t="s">
        <v>127</v>
      </c>
      <c r="D60" s="7" t="s">
        <v>17</v>
      </c>
      <c r="E60" s="7" t="s">
        <v>18</v>
      </c>
      <c r="F60" s="5">
        <v>1</v>
      </c>
      <c r="G60" s="7"/>
      <c r="H60" s="7"/>
      <c r="I60" s="18"/>
      <c r="J60" s="1"/>
      <c r="K60" s="3"/>
      <c r="L60" s="6"/>
    </row>
    <row r="61" spans="1:12" ht="47.25" customHeight="1" x14ac:dyDescent="0.25">
      <c r="A61" s="19" t="s">
        <v>115</v>
      </c>
      <c r="B61" s="3" t="s">
        <v>128</v>
      </c>
      <c r="C61" s="3" t="s">
        <v>129</v>
      </c>
      <c r="D61" s="7" t="s">
        <v>17</v>
      </c>
      <c r="E61" s="7" t="s">
        <v>26</v>
      </c>
      <c r="F61" s="5">
        <v>0.9</v>
      </c>
      <c r="G61" s="4">
        <v>27</v>
      </c>
      <c r="H61" s="4">
        <v>27</v>
      </c>
      <c r="I61" s="27">
        <f>G61/H61</f>
        <v>1</v>
      </c>
      <c r="J61" s="1">
        <f>I61/F61</f>
        <v>1.1111111111111112</v>
      </c>
      <c r="K61" s="3" t="s">
        <v>259</v>
      </c>
      <c r="L61" s="6"/>
    </row>
    <row r="62" spans="1:12" ht="47.25" customHeight="1" x14ac:dyDescent="0.25">
      <c r="A62" s="19" t="s">
        <v>115</v>
      </c>
      <c r="B62" s="3" t="s">
        <v>130</v>
      </c>
      <c r="C62" s="3" t="s">
        <v>131</v>
      </c>
      <c r="D62" s="7" t="s">
        <v>40</v>
      </c>
      <c r="E62" s="7" t="s">
        <v>26</v>
      </c>
      <c r="F62" s="5">
        <v>0.04</v>
      </c>
      <c r="G62" s="4">
        <v>7</v>
      </c>
      <c r="H62" s="4">
        <v>767</v>
      </c>
      <c r="I62" s="18">
        <f>G62/H62</f>
        <v>9.126466753585397E-3</v>
      </c>
      <c r="J62" s="1">
        <f>I62/F62</f>
        <v>0.22816166883963493</v>
      </c>
      <c r="K62" s="3" t="s">
        <v>260</v>
      </c>
      <c r="L62" s="6"/>
    </row>
    <row r="63" spans="1:12" ht="86.25" hidden="1" customHeight="1" x14ac:dyDescent="0.25">
      <c r="A63" s="19" t="s">
        <v>115</v>
      </c>
      <c r="B63" s="3" t="s">
        <v>132</v>
      </c>
      <c r="C63" s="3" t="s">
        <v>133</v>
      </c>
      <c r="D63" s="7" t="s">
        <v>40</v>
      </c>
      <c r="E63" s="7" t="s">
        <v>13</v>
      </c>
      <c r="F63" s="5">
        <v>0.02</v>
      </c>
      <c r="G63" s="7"/>
      <c r="H63" s="7"/>
      <c r="I63" s="7"/>
      <c r="J63" s="1"/>
      <c r="K63" s="3"/>
      <c r="L63" s="6"/>
    </row>
    <row r="64" spans="1:12" ht="47.25" hidden="1" customHeight="1" x14ac:dyDescent="0.25">
      <c r="A64" s="19" t="s">
        <v>115</v>
      </c>
      <c r="B64" s="3" t="s">
        <v>134</v>
      </c>
      <c r="C64" s="3" t="s">
        <v>135</v>
      </c>
      <c r="D64" s="7" t="s">
        <v>40</v>
      </c>
      <c r="E64" s="7" t="s">
        <v>13</v>
      </c>
      <c r="F64" s="5">
        <v>0.01</v>
      </c>
      <c r="G64" s="7"/>
      <c r="H64" s="7"/>
      <c r="I64" s="18"/>
      <c r="J64" s="1"/>
      <c r="K64" s="3"/>
      <c r="L64" s="6"/>
    </row>
    <row r="65" spans="1:12" ht="59.25" hidden="1" customHeight="1" x14ac:dyDescent="0.25">
      <c r="A65" s="19" t="s">
        <v>115</v>
      </c>
      <c r="B65" s="3" t="s">
        <v>136</v>
      </c>
      <c r="C65" s="3" t="s">
        <v>137</v>
      </c>
      <c r="D65" s="19" t="s">
        <v>25</v>
      </c>
      <c r="E65" s="7" t="s">
        <v>44</v>
      </c>
      <c r="F65" s="7">
        <v>0</v>
      </c>
      <c r="G65" s="7"/>
      <c r="H65" s="7"/>
      <c r="I65" s="18"/>
      <c r="J65" s="1"/>
      <c r="K65" s="3"/>
      <c r="L65" s="6"/>
    </row>
    <row r="66" spans="1:12" ht="59.25" hidden="1" customHeight="1" x14ac:dyDescent="0.25">
      <c r="A66" s="19" t="s">
        <v>138</v>
      </c>
      <c r="B66" s="3" t="s">
        <v>139</v>
      </c>
      <c r="C66" s="3" t="s">
        <v>140</v>
      </c>
      <c r="D66" s="7" t="s">
        <v>17</v>
      </c>
      <c r="E66" s="7" t="s">
        <v>44</v>
      </c>
      <c r="F66" s="5">
        <v>1</v>
      </c>
      <c r="G66" s="7"/>
      <c r="H66" s="7"/>
      <c r="I66" s="27"/>
      <c r="J66" s="22"/>
      <c r="K66" s="3"/>
      <c r="L66" s="6"/>
    </row>
    <row r="67" spans="1:12" ht="59.25" hidden="1" customHeight="1" x14ac:dyDescent="0.25">
      <c r="A67" s="3" t="s">
        <v>138</v>
      </c>
      <c r="B67" s="3" t="s">
        <v>141</v>
      </c>
      <c r="C67" s="3" t="s">
        <v>142</v>
      </c>
      <c r="D67" s="4" t="s">
        <v>17</v>
      </c>
      <c r="E67" s="4" t="s">
        <v>13</v>
      </c>
      <c r="F67" s="5">
        <v>1</v>
      </c>
      <c r="G67" s="7"/>
      <c r="H67" s="7"/>
      <c r="I67" s="27"/>
      <c r="J67" s="22"/>
      <c r="K67" s="3"/>
      <c r="L67" s="6"/>
    </row>
    <row r="68" spans="1:12" ht="195.75" hidden="1" customHeight="1" x14ac:dyDescent="0.25">
      <c r="A68" s="3" t="s">
        <v>138</v>
      </c>
      <c r="B68" s="3" t="s">
        <v>143</v>
      </c>
      <c r="C68" s="3" t="s">
        <v>144</v>
      </c>
      <c r="D68" s="4" t="s">
        <v>17</v>
      </c>
      <c r="E68" s="4" t="s">
        <v>13</v>
      </c>
      <c r="F68" s="5">
        <v>0.9</v>
      </c>
      <c r="G68" s="7"/>
      <c r="H68" s="7"/>
      <c r="I68" s="27"/>
      <c r="J68" s="22"/>
      <c r="K68" s="3"/>
      <c r="L68" s="6"/>
    </row>
    <row r="69" spans="1:12" ht="60" hidden="1" x14ac:dyDescent="0.25">
      <c r="A69" s="3" t="s">
        <v>138</v>
      </c>
      <c r="B69" s="3" t="s">
        <v>145</v>
      </c>
      <c r="C69" s="3" t="s">
        <v>146</v>
      </c>
      <c r="D69" s="4" t="s">
        <v>12</v>
      </c>
      <c r="E69" s="4" t="s">
        <v>13</v>
      </c>
      <c r="F69" s="5">
        <v>0.95</v>
      </c>
      <c r="G69" s="7"/>
      <c r="H69" s="7"/>
      <c r="I69" s="27"/>
      <c r="J69" s="22"/>
      <c r="K69" s="3"/>
      <c r="L69" s="6"/>
    </row>
    <row r="70" spans="1:12" ht="224.25" hidden="1" customHeight="1" x14ac:dyDescent="0.25">
      <c r="A70" s="3" t="s">
        <v>138</v>
      </c>
      <c r="B70" s="3" t="s">
        <v>147</v>
      </c>
      <c r="C70" s="3" t="s">
        <v>148</v>
      </c>
      <c r="D70" s="7" t="s">
        <v>17</v>
      </c>
      <c r="E70" s="7" t="s">
        <v>44</v>
      </c>
      <c r="F70" s="5">
        <v>0.7</v>
      </c>
      <c r="G70" s="7"/>
      <c r="H70" s="7"/>
      <c r="I70" s="7"/>
      <c r="J70" s="7"/>
      <c r="K70" s="3"/>
      <c r="L70" s="6"/>
    </row>
    <row r="71" spans="1:12" ht="30" hidden="1" x14ac:dyDescent="0.25">
      <c r="A71" s="3" t="s">
        <v>138</v>
      </c>
      <c r="B71" s="3" t="s">
        <v>149</v>
      </c>
      <c r="C71" s="3" t="s">
        <v>149</v>
      </c>
      <c r="D71" s="19" t="s">
        <v>25</v>
      </c>
      <c r="E71" s="7" t="s">
        <v>13</v>
      </c>
      <c r="F71" s="21">
        <v>0</v>
      </c>
      <c r="G71" s="7"/>
      <c r="H71" s="7"/>
      <c r="I71" s="2"/>
      <c r="J71" s="22"/>
      <c r="K71" s="3"/>
      <c r="L71" s="6"/>
    </row>
    <row r="72" spans="1:12" ht="246" hidden="1" customHeight="1" x14ac:dyDescent="0.25">
      <c r="A72" s="3" t="s">
        <v>150</v>
      </c>
      <c r="B72" s="3" t="s">
        <v>151</v>
      </c>
      <c r="C72" s="3" t="s">
        <v>152</v>
      </c>
      <c r="D72" s="7" t="s">
        <v>17</v>
      </c>
      <c r="E72" s="7" t="s">
        <v>13</v>
      </c>
      <c r="F72" s="5">
        <v>1</v>
      </c>
      <c r="G72" s="7"/>
      <c r="H72" s="7"/>
      <c r="I72" s="27"/>
      <c r="J72" s="22"/>
      <c r="K72" s="3"/>
      <c r="L72" s="6"/>
    </row>
    <row r="73" spans="1:12" ht="283.5" hidden="1" customHeight="1" x14ac:dyDescent="0.25">
      <c r="A73" s="3" t="s">
        <v>150</v>
      </c>
      <c r="B73" s="3" t="s">
        <v>153</v>
      </c>
      <c r="C73" s="3" t="s">
        <v>154</v>
      </c>
      <c r="D73" s="7" t="s">
        <v>17</v>
      </c>
      <c r="E73" s="7" t="s">
        <v>13</v>
      </c>
      <c r="F73" s="5">
        <v>1</v>
      </c>
      <c r="G73" s="7"/>
      <c r="H73" s="7"/>
      <c r="I73" s="27"/>
      <c r="J73" s="22"/>
      <c r="K73" s="3"/>
      <c r="L73" s="6"/>
    </row>
    <row r="74" spans="1:12" ht="227.25" hidden="1" customHeight="1" x14ac:dyDescent="0.25">
      <c r="A74" s="19" t="s">
        <v>150</v>
      </c>
      <c r="B74" s="3" t="s">
        <v>155</v>
      </c>
      <c r="C74" s="3" t="s">
        <v>156</v>
      </c>
      <c r="D74" s="7" t="s">
        <v>17</v>
      </c>
      <c r="E74" s="7" t="s">
        <v>13</v>
      </c>
      <c r="F74" s="5">
        <v>1</v>
      </c>
      <c r="G74" s="7"/>
      <c r="H74" s="7"/>
      <c r="I74" s="27"/>
      <c r="J74" s="22"/>
      <c r="K74" s="3"/>
      <c r="L74" s="6"/>
    </row>
    <row r="75" spans="1:12" ht="113.25" customHeight="1" x14ac:dyDescent="0.25">
      <c r="A75" s="3" t="s">
        <v>150</v>
      </c>
      <c r="B75" s="3" t="s">
        <v>157</v>
      </c>
      <c r="C75" s="3" t="s">
        <v>158</v>
      </c>
      <c r="D75" s="7" t="s">
        <v>17</v>
      </c>
      <c r="E75" s="7" t="s">
        <v>26</v>
      </c>
      <c r="F75" s="5">
        <v>1</v>
      </c>
      <c r="G75" s="4">
        <v>3</v>
      </c>
      <c r="H75" s="4">
        <v>3</v>
      </c>
      <c r="I75" s="27">
        <f>G75/H75</f>
        <v>1</v>
      </c>
      <c r="J75" s="22">
        <f>I75/F75</f>
        <v>1</v>
      </c>
      <c r="K75" s="3" t="s">
        <v>256</v>
      </c>
      <c r="L75" s="6"/>
    </row>
    <row r="76" spans="1:12" ht="45" hidden="1" x14ac:dyDescent="0.25">
      <c r="A76" s="3" t="s">
        <v>159</v>
      </c>
      <c r="B76" s="3" t="s">
        <v>160</v>
      </c>
      <c r="C76" s="3" t="s">
        <v>161</v>
      </c>
      <c r="D76" s="4" t="s">
        <v>40</v>
      </c>
      <c r="E76" s="7" t="s">
        <v>18</v>
      </c>
      <c r="F76" s="5">
        <v>0.9</v>
      </c>
      <c r="G76" s="4"/>
      <c r="H76" s="4"/>
      <c r="I76" s="4"/>
      <c r="J76" s="20"/>
      <c r="K76" s="3"/>
    </row>
    <row r="77" spans="1:12" ht="84" customHeight="1" x14ac:dyDescent="0.25">
      <c r="A77" s="3" t="s">
        <v>159</v>
      </c>
      <c r="B77" s="3" t="s">
        <v>162</v>
      </c>
      <c r="C77" s="3" t="s">
        <v>163</v>
      </c>
      <c r="D77" s="7" t="s">
        <v>73</v>
      </c>
      <c r="E77" s="7" t="s">
        <v>26</v>
      </c>
      <c r="F77" s="5">
        <v>0.9</v>
      </c>
      <c r="G77" s="16">
        <v>1438366</v>
      </c>
      <c r="H77" s="17">
        <v>14642357</v>
      </c>
      <c r="I77" s="18">
        <f>G77/H77</f>
        <v>9.8233228434465844E-2</v>
      </c>
      <c r="J77" s="22">
        <f>I77/F77</f>
        <v>0.10914803159385093</v>
      </c>
      <c r="K77" s="3" t="s">
        <v>290</v>
      </c>
    </row>
    <row r="78" spans="1:12" ht="120" hidden="1" x14ac:dyDescent="0.25">
      <c r="A78" s="3" t="s">
        <v>159</v>
      </c>
      <c r="B78" s="3" t="s">
        <v>164</v>
      </c>
      <c r="C78" s="3" t="s">
        <v>165</v>
      </c>
      <c r="D78" s="7" t="s">
        <v>17</v>
      </c>
      <c r="E78" s="7" t="s">
        <v>13</v>
      </c>
      <c r="F78" s="5">
        <v>0.9</v>
      </c>
      <c r="G78" s="4"/>
      <c r="H78" s="4"/>
      <c r="I78" s="18"/>
      <c r="J78" s="1"/>
      <c r="K78" s="3"/>
    </row>
    <row r="79" spans="1:12" ht="82.5" hidden="1" customHeight="1" x14ac:dyDescent="0.25">
      <c r="A79" s="3" t="s">
        <v>159</v>
      </c>
      <c r="B79" s="3" t="s">
        <v>166</v>
      </c>
      <c r="C79" s="3" t="s">
        <v>167</v>
      </c>
      <c r="D79" s="19" t="s">
        <v>25</v>
      </c>
      <c r="E79" s="7" t="s">
        <v>291</v>
      </c>
      <c r="F79" s="36">
        <v>0</v>
      </c>
      <c r="G79" s="4">
        <v>0</v>
      </c>
      <c r="H79" s="4">
        <v>0</v>
      </c>
      <c r="I79" s="4"/>
      <c r="J79" s="20"/>
      <c r="K79" s="3"/>
    </row>
    <row r="80" spans="1:12" ht="112.5" hidden="1" customHeight="1" x14ac:dyDescent="0.25">
      <c r="A80" s="3" t="s">
        <v>168</v>
      </c>
      <c r="B80" s="3" t="s">
        <v>169</v>
      </c>
      <c r="C80" s="3" t="s">
        <v>170</v>
      </c>
      <c r="D80" s="4" t="s">
        <v>40</v>
      </c>
      <c r="E80" s="7" t="s">
        <v>44</v>
      </c>
      <c r="F80" s="5">
        <v>0.9</v>
      </c>
      <c r="G80" s="7"/>
      <c r="H80" s="7"/>
      <c r="I80" s="2"/>
      <c r="J80" s="1"/>
      <c r="K80" s="3"/>
      <c r="L80" s="6"/>
    </row>
    <row r="81" spans="1:12" ht="137.25" customHeight="1" x14ac:dyDescent="0.25">
      <c r="A81" s="3" t="s">
        <v>168</v>
      </c>
      <c r="B81" s="3" t="s">
        <v>279</v>
      </c>
      <c r="C81" s="3" t="s">
        <v>171</v>
      </c>
      <c r="D81" s="7" t="s">
        <v>17</v>
      </c>
      <c r="E81" s="7" t="s">
        <v>26</v>
      </c>
      <c r="F81" s="5">
        <v>0.9</v>
      </c>
      <c r="G81" s="7">
        <v>98.6</v>
      </c>
      <c r="H81" s="4">
        <v>90</v>
      </c>
      <c r="I81" s="24">
        <f>G81/H81</f>
        <v>1.0955555555555554</v>
      </c>
      <c r="J81" s="1">
        <f>I81/F81</f>
        <v>1.2172839506172837</v>
      </c>
      <c r="K81" s="3" t="s">
        <v>280</v>
      </c>
      <c r="L81" s="8"/>
    </row>
    <row r="82" spans="1:12" ht="135" customHeight="1" x14ac:dyDescent="0.25">
      <c r="A82" s="3" t="s">
        <v>168</v>
      </c>
      <c r="B82" s="3" t="s">
        <v>281</v>
      </c>
      <c r="C82" s="3" t="s">
        <v>172</v>
      </c>
      <c r="D82" s="7" t="s">
        <v>17</v>
      </c>
      <c r="E82" s="7" t="s">
        <v>26</v>
      </c>
      <c r="F82" s="5">
        <v>0.9</v>
      </c>
      <c r="G82" s="4">
        <v>85.87</v>
      </c>
      <c r="H82" s="4">
        <v>86.12</v>
      </c>
      <c r="I82" s="24">
        <f>G82/H82</f>
        <v>0.99709707385044122</v>
      </c>
      <c r="J82" s="1">
        <f>I82/F82</f>
        <v>1.1078856376116013</v>
      </c>
      <c r="K82" s="3" t="s">
        <v>282</v>
      </c>
      <c r="L82" s="6"/>
    </row>
    <row r="83" spans="1:12" ht="135" hidden="1" customHeight="1" x14ac:dyDescent="0.25">
      <c r="A83" s="3" t="s">
        <v>168</v>
      </c>
      <c r="B83" s="3" t="s">
        <v>283</v>
      </c>
      <c r="C83" s="3" t="s">
        <v>284</v>
      </c>
      <c r="D83" s="7" t="s">
        <v>17</v>
      </c>
      <c r="E83" s="7" t="s">
        <v>44</v>
      </c>
      <c r="F83" s="44">
        <v>33</v>
      </c>
      <c r="G83" s="4"/>
      <c r="H83" s="4"/>
      <c r="I83" s="24"/>
      <c r="J83" s="1"/>
      <c r="K83" s="3"/>
      <c r="L83" s="6"/>
    </row>
    <row r="84" spans="1:12" ht="135" hidden="1" customHeight="1" x14ac:dyDescent="0.25">
      <c r="A84" s="3" t="s">
        <v>168</v>
      </c>
      <c r="B84" s="3" t="s">
        <v>285</v>
      </c>
      <c r="C84" s="3" t="s">
        <v>286</v>
      </c>
      <c r="D84" s="7" t="s">
        <v>17</v>
      </c>
      <c r="E84" s="7" t="s">
        <v>44</v>
      </c>
      <c r="F84" s="44">
        <v>20</v>
      </c>
      <c r="G84" s="4"/>
      <c r="H84" s="4"/>
      <c r="I84" s="24"/>
      <c r="J84" s="1"/>
      <c r="K84" s="3"/>
      <c r="L84" s="6"/>
    </row>
    <row r="85" spans="1:12" ht="60" x14ac:dyDescent="0.25">
      <c r="A85" s="3" t="s">
        <v>168</v>
      </c>
      <c r="B85" s="3" t="s">
        <v>173</v>
      </c>
      <c r="C85" s="3" t="s">
        <v>174</v>
      </c>
      <c r="D85" s="19" t="s">
        <v>25</v>
      </c>
      <c r="E85" s="7" t="s">
        <v>26</v>
      </c>
      <c r="F85" s="21">
        <v>0</v>
      </c>
      <c r="G85" s="4">
        <v>0</v>
      </c>
      <c r="H85" s="4">
        <v>0</v>
      </c>
      <c r="I85" s="4">
        <v>0</v>
      </c>
      <c r="J85" s="22">
        <v>1</v>
      </c>
      <c r="K85" s="3" t="s">
        <v>277</v>
      </c>
      <c r="L85" s="6"/>
    </row>
    <row r="86" spans="1:12" ht="60.75" hidden="1" customHeight="1" x14ac:dyDescent="0.25">
      <c r="A86" s="3" t="s">
        <v>168</v>
      </c>
      <c r="B86" s="3" t="s">
        <v>175</v>
      </c>
      <c r="C86" s="3" t="s">
        <v>175</v>
      </c>
      <c r="D86" s="19" t="s">
        <v>25</v>
      </c>
      <c r="E86" s="7" t="s">
        <v>176</v>
      </c>
      <c r="F86" s="21">
        <v>0</v>
      </c>
      <c r="G86" s="4"/>
      <c r="H86" s="4"/>
      <c r="I86" s="4"/>
      <c r="J86" s="22"/>
      <c r="K86" s="3"/>
      <c r="L86" s="6"/>
    </row>
    <row r="87" spans="1:12" ht="45" hidden="1" x14ac:dyDescent="0.25">
      <c r="A87" s="19" t="s">
        <v>177</v>
      </c>
      <c r="B87" s="31" t="s">
        <v>178</v>
      </c>
      <c r="C87" s="3" t="s">
        <v>179</v>
      </c>
      <c r="D87" s="7" t="s">
        <v>12</v>
      </c>
      <c r="E87" s="7" t="s">
        <v>13</v>
      </c>
      <c r="F87" s="5">
        <v>1</v>
      </c>
      <c r="G87" s="7"/>
      <c r="H87" s="7"/>
      <c r="I87" s="7"/>
      <c r="J87" s="7"/>
      <c r="K87" s="3"/>
      <c r="L87" s="32"/>
    </row>
    <row r="88" spans="1:12" ht="206.25" hidden="1" customHeight="1" x14ac:dyDescent="0.25">
      <c r="A88" s="19" t="s">
        <v>177</v>
      </c>
      <c r="B88" s="3" t="s">
        <v>180</v>
      </c>
      <c r="C88" s="3" t="s">
        <v>181</v>
      </c>
      <c r="D88" s="4" t="s">
        <v>40</v>
      </c>
      <c r="E88" s="7" t="s">
        <v>18</v>
      </c>
      <c r="F88" s="5">
        <v>0.95</v>
      </c>
      <c r="G88" s="7"/>
      <c r="H88" s="7"/>
      <c r="I88" s="24"/>
      <c r="J88" s="1"/>
      <c r="K88" s="3"/>
      <c r="L88" s="6"/>
    </row>
    <row r="89" spans="1:12" ht="89.25" hidden="1" customHeight="1" x14ac:dyDescent="0.25">
      <c r="A89" s="19" t="s">
        <v>177</v>
      </c>
      <c r="B89" s="3" t="s">
        <v>182</v>
      </c>
      <c r="C89" s="3" t="s">
        <v>183</v>
      </c>
      <c r="D89" s="7" t="s">
        <v>12</v>
      </c>
      <c r="E89" s="7" t="s">
        <v>13</v>
      </c>
      <c r="F89" s="5">
        <v>0.92</v>
      </c>
      <c r="G89" s="7"/>
      <c r="H89" s="7"/>
      <c r="I89" s="2"/>
      <c r="J89" s="1"/>
      <c r="K89" s="3"/>
      <c r="L89" s="6"/>
    </row>
    <row r="90" spans="1:12" ht="111" hidden="1" customHeight="1" x14ac:dyDescent="0.25">
      <c r="A90" s="19" t="s">
        <v>177</v>
      </c>
      <c r="B90" s="3" t="s">
        <v>184</v>
      </c>
      <c r="C90" s="3" t="s">
        <v>185</v>
      </c>
      <c r="D90" s="7" t="s">
        <v>12</v>
      </c>
      <c r="E90" s="7" t="s">
        <v>13</v>
      </c>
      <c r="F90" s="5">
        <v>0.92</v>
      </c>
      <c r="G90" s="7"/>
      <c r="H90" s="7"/>
      <c r="I90" s="18"/>
      <c r="J90" s="1"/>
      <c r="K90" s="3"/>
      <c r="L90" s="6"/>
    </row>
    <row r="91" spans="1:12" ht="60" hidden="1" x14ac:dyDescent="0.25">
      <c r="A91" s="19" t="s">
        <v>177</v>
      </c>
      <c r="B91" s="3" t="s">
        <v>186</v>
      </c>
      <c r="C91" s="3" t="s">
        <v>187</v>
      </c>
      <c r="D91" s="7" t="s">
        <v>12</v>
      </c>
      <c r="E91" s="7" t="s">
        <v>18</v>
      </c>
      <c r="F91" s="5">
        <v>0.9</v>
      </c>
      <c r="G91" s="7"/>
      <c r="H91" s="7"/>
      <c r="I91" s="2"/>
      <c r="J91" s="1"/>
      <c r="K91" s="3"/>
      <c r="L91" s="6"/>
    </row>
    <row r="92" spans="1:12" ht="135.75" hidden="1" customHeight="1" x14ac:dyDescent="0.25">
      <c r="A92" s="19" t="s">
        <v>177</v>
      </c>
      <c r="B92" s="3" t="s">
        <v>188</v>
      </c>
      <c r="C92" s="3" t="s">
        <v>189</v>
      </c>
      <c r="D92" s="7" t="s">
        <v>17</v>
      </c>
      <c r="E92" s="4" t="s">
        <v>18</v>
      </c>
      <c r="F92" s="5">
        <v>1</v>
      </c>
      <c r="G92" s="7"/>
      <c r="H92" s="7"/>
      <c r="I92" s="2"/>
      <c r="J92" s="22"/>
      <c r="K92" s="3"/>
      <c r="L92" s="6"/>
    </row>
    <row r="93" spans="1:12" hidden="1" x14ac:dyDescent="0.25">
      <c r="A93" s="19" t="s">
        <v>177</v>
      </c>
      <c r="B93" s="3" t="s">
        <v>190</v>
      </c>
      <c r="C93" s="3" t="s">
        <v>191</v>
      </c>
      <c r="D93" s="7" t="s">
        <v>12</v>
      </c>
      <c r="E93" s="7" t="s">
        <v>18</v>
      </c>
      <c r="F93" s="5">
        <v>0.08</v>
      </c>
      <c r="G93" s="7"/>
      <c r="H93" s="7"/>
      <c r="I93" s="18"/>
      <c r="J93" s="1"/>
      <c r="K93" s="3"/>
      <c r="L93" s="6"/>
    </row>
    <row r="94" spans="1:12" ht="30" hidden="1" x14ac:dyDescent="0.25">
      <c r="A94" s="19" t="s">
        <v>177</v>
      </c>
      <c r="B94" s="3" t="s">
        <v>235</v>
      </c>
      <c r="C94" s="3" t="s">
        <v>192</v>
      </c>
      <c r="D94" s="19" t="s">
        <v>25</v>
      </c>
      <c r="E94" s="7" t="s">
        <v>13</v>
      </c>
      <c r="F94" s="21">
        <v>0</v>
      </c>
      <c r="G94" s="7"/>
      <c r="H94" s="7"/>
      <c r="I94" s="5"/>
      <c r="J94" s="22"/>
      <c r="K94" s="3"/>
      <c r="L94" s="6"/>
    </row>
    <row r="95" spans="1:12" ht="99" hidden="1" customHeight="1" x14ac:dyDescent="0.25">
      <c r="A95" s="19" t="s">
        <v>177</v>
      </c>
      <c r="B95" s="3" t="s">
        <v>193</v>
      </c>
      <c r="C95" s="3" t="s">
        <v>194</v>
      </c>
      <c r="D95" s="19" t="s">
        <v>25</v>
      </c>
      <c r="E95" s="7" t="s">
        <v>13</v>
      </c>
      <c r="F95" s="21">
        <v>0</v>
      </c>
      <c r="G95" s="7"/>
      <c r="H95" s="7"/>
      <c r="I95" s="5"/>
      <c r="J95" s="22"/>
      <c r="K95" s="3"/>
      <c r="L95" s="6"/>
    </row>
    <row r="96" spans="1:12" ht="45" hidden="1" x14ac:dyDescent="0.25">
      <c r="A96" s="19" t="s">
        <v>195</v>
      </c>
      <c r="B96" s="3" t="s">
        <v>196</v>
      </c>
      <c r="C96" s="3" t="s">
        <v>197</v>
      </c>
      <c r="D96" s="7" t="s">
        <v>12</v>
      </c>
      <c r="E96" s="7" t="s">
        <v>13</v>
      </c>
      <c r="F96" s="5">
        <v>0.9</v>
      </c>
      <c r="G96" s="7"/>
      <c r="H96" s="7"/>
      <c r="I96" s="18"/>
      <c r="J96" s="1"/>
      <c r="K96" s="3"/>
      <c r="L96" s="6"/>
    </row>
    <row r="97" spans="1:12" ht="187.5" hidden="1" customHeight="1" x14ac:dyDescent="0.25">
      <c r="A97" s="19" t="s">
        <v>195</v>
      </c>
      <c r="B97" s="3" t="s">
        <v>240</v>
      </c>
      <c r="C97" s="3" t="s">
        <v>241</v>
      </c>
      <c r="D97" s="7" t="s">
        <v>47</v>
      </c>
      <c r="E97" s="7" t="s">
        <v>13</v>
      </c>
      <c r="F97" s="5">
        <v>0</v>
      </c>
      <c r="G97" s="7"/>
      <c r="H97" s="7"/>
      <c r="I97" s="18"/>
      <c r="J97" s="7"/>
      <c r="K97" s="3"/>
      <c r="L97" s="8"/>
    </row>
    <row r="98" spans="1:12" ht="158.25" hidden="1" customHeight="1" x14ac:dyDescent="0.25">
      <c r="A98" s="19" t="s">
        <v>195</v>
      </c>
      <c r="B98" s="3" t="s">
        <v>198</v>
      </c>
      <c r="C98" s="3" t="s">
        <v>199</v>
      </c>
      <c r="D98" s="7" t="s">
        <v>17</v>
      </c>
      <c r="E98" s="7" t="s">
        <v>13</v>
      </c>
      <c r="F98" s="5">
        <v>0.2</v>
      </c>
      <c r="G98" s="17"/>
      <c r="H98" s="17"/>
      <c r="I98" s="18"/>
      <c r="J98" s="1"/>
      <c r="K98" s="3"/>
      <c r="L98" s="6"/>
    </row>
    <row r="99" spans="1:12" ht="168" customHeight="1" x14ac:dyDescent="0.25">
      <c r="A99" s="19" t="s">
        <v>195</v>
      </c>
      <c r="B99" s="3" t="s">
        <v>237</v>
      </c>
      <c r="C99" s="4" t="s">
        <v>200</v>
      </c>
      <c r="D99" s="7" t="s">
        <v>17</v>
      </c>
      <c r="E99" s="7" t="s">
        <v>26</v>
      </c>
      <c r="F99" s="17">
        <v>100</v>
      </c>
      <c r="G99" s="4">
        <v>97</v>
      </c>
      <c r="H99" s="4">
        <v>1</v>
      </c>
      <c r="I99" s="47">
        <f>G99</f>
        <v>97</v>
      </c>
      <c r="J99" s="25">
        <f>I99/F99</f>
        <v>0.97</v>
      </c>
      <c r="K99" s="3" t="s">
        <v>257</v>
      </c>
      <c r="L99" s="6"/>
    </row>
    <row r="100" spans="1:12" ht="177.75" hidden="1" customHeight="1" x14ac:dyDescent="0.25">
      <c r="A100" s="3" t="s">
        <v>195</v>
      </c>
      <c r="B100" s="3" t="s">
        <v>201</v>
      </c>
      <c r="C100" s="40" t="s">
        <v>230</v>
      </c>
      <c r="D100" s="41" t="s">
        <v>25</v>
      </c>
      <c r="E100" s="19" t="s">
        <v>13</v>
      </c>
      <c r="F100" s="42">
        <v>0</v>
      </c>
      <c r="G100" s="42"/>
      <c r="H100" s="42"/>
      <c r="I100" s="43"/>
      <c r="J100" s="43"/>
      <c r="K100" s="41"/>
      <c r="L100" s="6"/>
    </row>
    <row r="101" spans="1:12" ht="52.5" customHeight="1" x14ac:dyDescent="0.25">
      <c r="A101" s="19" t="s">
        <v>39</v>
      </c>
      <c r="B101" s="3" t="s">
        <v>202</v>
      </c>
      <c r="C101" s="3" t="s">
        <v>203</v>
      </c>
      <c r="D101" s="41" t="s">
        <v>25</v>
      </c>
      <c r="E101" s="42" t="s">
        <v>26</v>
      </c>
      <c r="F101" s="21">
        <v>0</v>
      </c>
      <c r="G101" s="7">
        <v>0</v>
      </c>
      <c r="H101" s="7">
        <v>246</v>
      </c>
      <c r="I101" s="4">
        <v>0</v>
      </c>
      <c r="J101" s="2">
        <v>1</v>
      </c>
      <c r="K101" s="3" t="s">
        <v>239</v>
      </c>
      <c r="L101" s="6"/>
    </row>
    <row r="102" spans="1:12" ht="99.75" customHeight="1" x14ac:dyDescent="0.25">
      <c r="A102" s="19" t="s">
        <v>39</v>
      </c>
      <c r="B102" s="3" t="s">
        <v>204</v>
      </c>
      <c r="C102" s="3" t="s">
        <v>205</v>
      </c>
      <c r="D102" s="41" t="s">
        <v>25</v>
      </c>
      <c r="E102" s="42" t="s">
        <v>26</v>
      </c>
      <c r="F102" s="42">
        <v>0</v>
      </c>
      <c r="G102" s="42">
        <v>0</v>
      </c>
      <c r="H102" s="42">
        <v>0</v>
      </c>
      <c r="I102" s="4">
        <v>0</v>
      </c>
      <c r="J102" s="2">
        <v>1</v>
      </c>
      <c r="K102" s="3" t="s">
        <v>271</v>
      </c>
      <c r="L102" s="6"/>
    </row>
    <row r="103" spans="1:12" hidden="1" x14ac:dyDescent="0.25">
      <c r="B103" s="6" t="s">
        <v>216</v>
      </c>
    </row>
  </sheetData>
  <autoFilter ref="A1:L103">
    <filterColumn colId="4">
      <filters>
        <filter val="_x0009_Semestral (Mes Vencido)"/>
        <filter val="_x0009_Trimestral (Mes Vencido)"/>
        <filter val="Mensual"/>
        <filter val="Mensual (Vencido)"/>
      </filters>
    </filterColumn>
    <filterColumn colId="6" showButton="0"/>
    <filterColumn colId="7" showButton="0"/>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76" r:id="rId1" display="https://isolucion.idrd.gov.co/Isolucion4IDRD/Medicion/frmValorIndicador.aspx?Accion=Editar&amp;CodIndicador=MTYwNg=="/>
    <hyperlink ref="B79"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
  <sheetViews>
    <sheetView topLeftCell="A10" workbookViewId="0">
      <selection activeCell="M16" sqref="M16"/>
    </sheetView>
  </sheetViews>
  <sheetFormatPr baseColWidth="10" defaultRowHeight="15" x14ac:dyDescent="0.25"/>
  <cols>
    <col min="1" max="1" width="34.140625" customWidth="1"/>
  </cols>
  <sheetData>
    <row r="2" spans="1:3" x14ac:dyDescent="0.25">
      <c r="A2" s="12" t="s">
        <v>221</v>
      </c>
      <c r="B2" s="13">
        <v>96</v>
      </c>
    </row>
    <row r="3" spans="1:3" x14ac:dyDescent="0.25">
      <c r="A3" s="12" t="s">
        <v>225</v>
      </c>
      <c r="B3" s="13">
        <v>71</v>
      </c>
      <c r="C3" s="10">
        <f>B3/B2</f>
        <v>0.73958333333333337</v>
      </c>
    </row>
    <row r="4" spans="1:3" x14ac:dyDescent="0.25">
      <c r="A4" s="12" t="s">
        <v>226</v>
      </c>
      <c r="B4" s="13">
        <v>25</v>
      </c>
      <c r="C4" s="10">
        <f>B4/B2</f>
        <v>0.26041666666666669</v>
      </c>
    </row>
    <row r="5" spans="1:3" x14ac:dyDescent="0.25">
      <c r="A5" s="8"/>
      <c r="B5" s="6"/>
    </row>
    <row r="8" spans="1:3" x14ac:dyDescent="0.25">
      <c r="C8" s="10"/>
    </row>
    <row r="9" spans="1:3" x14ac:dyDescent="0.25">
      <c r="B9" s="10"/>
    </row>
    <row r="10" spans="1:3" x14ac:dyDescent="0.25">
      <c r="A10" t="s">
        <v>227</v>
      </c>
    </row>
    <row r="11" spans="1:3" x14ac:dyDescent="0.25">
      <c r="A11" t="s">
        <v>251</v>
      </c>
    </row>
    <row r="12" spans="1:3" x14ac:dyDescent="0.25">
      <c r="A12" t="s">
        <v>222</v>
      </c>
      <c r="B12">
        <v>74</v>
      </c>
      <c r="C12" s="11">
        <f>B12/B15</f>
        <v>0.77083333333333337</v>
      </c>
    </row>
    <row r="13" spans="1:3" x14ac:dyDescent="0.25">
      <c r="A13" t="s">
        <v>223</v>
      </c>
      <c r="B13">
        <v>10</v>
      </c>
      <c r="C13" s="11">
        <f>B13/B15</f>
        <v>0.10416666666666667</v>
      </c>
    </row>
    <row r="14" spans="1:3" x14ac:dyDescent="0.25">
      <c r="A14" t="s">
        <v>224</v>
      </c>
      <c r="B14">
        <v>12</v>
      </c>
      <c r="C14" s="11">
        <f>B14/B15</f>
        <v>0.125</v>
      </c>
    </row>
    <row r="15" spans="1:3" x14ac:dyDescent="0.25">
      <c r="B15">
        <f>SUM(B12:B14)</f>
        <v>96</v>
      </c>
      <c r="C15" s="10"/>
    </row>
    <row r="33" spans="1:2" ht="15.75" x14ac:dyDescent="0.25">
      <c r="A33" s="34" t="s">
        <v>244</v>
      </c>
    </row>
    <row r="35" spans="1:2" x14ac:dyDescent="0.25">
      <c r="A35" t="s">
        <v>245</v>
      </c>
      <c r="B35">
        <v>96</v>
      </c>
    </row>
    <row r="36" spans="1:2" x14ac:dyDescent="0.25">
      <c r="A36" t="s">
        <v>246</v>
      </c>
      <c r="B36">
        <v>71</v>
      </c>
    </row>
    <row r="37" spans="1:2" x14ac:dyDescent="0.25">
      <c r="A37" t="s">
        <v>247</v>
      </c>
      <c r="B37">
        <v>25</v>
      </c>
    </row>
    <row r="39" spans="1:2" x14ac:dyDescent="0.25">
      <c r="A39" t="s">
        <v>246</v>
      </c>
      <c r="B39" s="35">
        <v>71</v>
      </c>
    </row>
    <row r="40" spans="1:2" x14ac:dyDescent="0.25">
      <c r="A40" t="s">
        <v>248</v>
      </c>
      <c r="B40">
        <v>52</v>
      </c>
    </row>
    <row r="41" spans="1:2" x14ac:dyDescent="0.25">
      <c r="A41" t="s">
        <v>249</v>
      </c>
      <c r="B41">
        <v>10</v>
      </c>
    </row>
    <row r="42" spans="1:2" x14ac:dyDescent="0.25">
      <c r="A42" t="s">
        <v>250</v>
      </c>
      <c r="B42">
        <v>9</v>
      </c>
    </row>
    <row r="44" spans="1:2" x14ac:dyDescent="0.25">
      <c r="A44" t="s">
        <v>226</v>
      </c>
      <c r="B44" s="35">
        <v>25</v>
      </c>
    </row>
    <row r="45" spans="1:2" x14ac:dyDescent="0.25">
      <c r="A45" t="s">
        <v>248</v>
      </c>
      <c r="B45">
        <v>22</v>
      </c>
    </row>
    <row r="46" spans="1:2" x14ac:dyDescent="0.25">
      <c r="A46" t="s">
        <v>250</v>
      </c>
      <c r="B46">
        <v>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2022-02-24T23:41:02Z</dcterms:modified>
</cp:coreProperties>
</file>